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mc:AlternateContent xmlns:mc="http://schemas.openxmlformats.org/markup-compatibility/2006">
    <mc:Choice Requires="x15">
      <x15ac:absPath xmlns:x15ac="http://schemas.microsoft.com/office/spreadsheetml/2010/11/ac" url="J:\Farmworker_Health\Public\RFA, aps, review,\RFAs\19-20\"/>
    </mc:Choice>
  </mc:AlternateContent>
  <xr:revisionPtr revIDLastSave="0" documentId="10_ncr:100000_{E12CB10B-BEE6-4421-BA90-0AB2D45B4FCC}" xr6:coauthVersionLast="31" xr6:coauthVersionMax="31" xr10:uidLastSave="{00000000-0000-0000-0000-000000000000}"/>
  <bookViews>
    <workbookView xWindow="0" yWindow="0" windowWidth="14370" windowHeight="6750" activeTab="1" xr2:uid="{00000000-000D-0000-FFFF-FFFF00000000}"/>
  </bookViews>
  <sheets>
    <sheet name="Personnel" sheetId="5" r:id="rId1"/>
    <sheet name="Summary" sheetId="1" r:id="rId2"/>
    <sheet name="Budget Narrative" sheetId="4" state="hidden" r:id="rId3"/>
    <sheet name="Budget Justification" sheetId="6" r:id="rId4"/>
    <sheet name="Budget Guidance" sheetId="7" r:id="rId5"/>
  </sheets>
  <definedNames>
    <definedName name="_Hlk500507784" localSheetId="4">'Budget Guidance'!$B$36</definedName>
    <definedName name="_xlnm.Print_Area" localSheetId="3">'Budget Justification'!$A$2:$A$14</definedName>
    <definedName name="_xlnm.Print_Area" localSheetId="1">Summary!$A$1:$E$95</definedName>
    <definedName name="_xlnm.Print_Titles" localSheetId="1">Summary!$1:$7</definedName>
  </definedNames>
  <calcPr calcId="179017" concurrentCalc="0"/>
</workbook>
</file>

<file path=xl/calcChain.xml><?xml version="1.0" encoding="utf-8"?>
<calcChain xmlns="http://schemas.openxmlformats.org/spreadsheetml/2006/main">
  <c r="I15" i="5" l="1"/>
  <c r="C25" i="1"/>
  <c r="I12" i="5"/>
  <c r="C24" i="1"/>
  <c r="C37" i="1"/>
  <c r="I26" i="5"/>
  <c r="C41" i="1"/>
  <c r="I29" i="5"/>
  <c r="C42" i="1"/>
  <c r="C54" i="1"/>
  <c r="I40" i="5"/>
  <c r="C57" i="1"/>
  <c r="I43" i="5"/>
  <c r="C58" i="1"/>
  <c r="C67" i="1"/>
  <c r="I54" i="5"/>
  <c r="C76" i="1"/>
  <c r="I57" i="5"/>
  <c r="C77" i="1"/>
  <c r="C86" i="1"/>
  <c r="C73" i="1"/>
  <c r="C90" i="1"/>
  <c r="C93" i="1"/>
  <c r="D17" i="1"/>
  <c r="B1" i="5"/>
  <c r="A1" i="6"/>
  <c r="I51" i="5"/>
  <c r="B76" i="1"/>
  <c r="H59" i="5"/>
  <c r="G59" i="5"/>
  <c r="F59" i="5"/>
  <c r="E59" i="5"/>
  <c r="D59" i="5"/>
  <c r="C59" i="5"/>
  <c r="B59" i="5"/>
  <c r="I56" i="5"/>
  <c r="I53" i="5"/>
  <c r="H45" i="5"/>
  <c r="G45" i="5"/>
  <c r="F45" i="5"/>
  <c r="E45" i="5"/>
  <c r="D45" i="5"/>
  <c r="C45" i="5"/>
  <c r="B45" i="5"/>
  <c r="I42" i="5"/>
  <c r="I39" i="5"/>
  <c r="I37" i="5"/>
  <c r="B57" i="1"/>
  <c r="H31" i="5"/>
  <c r="G31" i="5"/>
  <c r="F31" i="5"/>
  <c r="E31" i="5"/>
  <c r="D31" i="5"/>
  <c r="C31" i="5"/>
  <c r="B31" i="5"/>
  <c r="I28" i="5"/>
  <c r="I25" i="5"/>
  <c r="I23" i="5"/>
  <c r="B41" i="1"/>
  <c r="E16" i="1"/>
  <c r="C17" i="5"/>
  <c r="D17" i="5"/>
  <c r="E17" i="5"/>
  <c r="F17" i="5"/>
  <c r="G17" i="5"/>
  <c r="H17" i="5"/>
  <c r="B17" i="5"/>
  <c r="I14" i="5"/>
  <c r="I11" i="5"/>
  <c r="I9" i="5"/>
  <c r="B24" i="1"/>
  <c r="C9" i="1"/>
  <c r="E15" i="1"/>
  <c r="E14" i="1"/>
  <c r="E13" i="1"/>
  <c r="E12" i="1"/>
  <c r="C17" i="1"/>
  <c r="E9" i="1"/>
  <c r="E18" i="1"/>
</calcChain>
</file>

<file path=xl/sharedStrings.xml><?xml version="1.0" encoding="utf-8"?>
<sst xmlns="http://schemas.openxmlformats.org/spreadsheetml/2006/main" count="168" uniqueCount="114">
  <si>
    <t>Other Revenue</t>
  </si>
  <si>
    <t>Total Revenue</t>
  </si>
  <si>
    <t>FTE</t>
  </si>
  <si>
    <t>Column A</t>
  </si>
  <si>
    <t>Column B</t>
  </si>
  <si>
    <t>Column C</t>
  </si>
  <si>
    <t>Total</t>
  </si>
  <si>
    <t>ORGANIZATION NAME</t>
  </si>
  <si>
    <t>Total Expenses</t>
  </si>
  <si>
    <t>Annual Salary</t>
  </si>
  <si>
    <t>Employee Name</t>
  </si>
  <si>
    <t>ORGANIZATION NAME:</t>
  </si>
  <si>
    <t>Allocated to Grant</t>
  </si>
  <si>
    <t>Total Fringe Benefits</t>
  </si>
  <si>
    <r>
      <t xml:space="preserve">  Salaries </t>
    </r>
    <r>
      <rPr>
        <i/>
        <sz val="9"/>
        <rFont val="Arial"/>
        <family val="2"/>
      </rPr>
      <t>(from TAB 1 Personnel)</t>
    </r>
  </si>
  <si>
    <r>
      <t xml:space="preserve">  Fringes </t>
    </r>
    <r>
      <rPr>
        <i/>
        <sz val="9"/>
        <rFont val="Arial"/>
        <family val="2"/>
      </rPr>
      <t>(from TAB 1 Personnel</t>
    </r>
  </si>
  <si>
    <t>Patient co-payments (estimate)</t>
  </si>
  <si>
    <t>In-kind staff/volunteer services</t>
  </si>
  <si>
    <t>Hours per Year</t>
  </si>
  <si>
    <t>Subtotal</t>
  </si>
  <si>
    <t>Position Title</t>
  </si>
  <si>
    <t xml:space="preserve">PROJECT REVENUE </t>
  </si>
  <si>
    <t>Total Allocated to Grant</t>
  </si>
  <si>
    <t xml:space="preserve">PROJECT EXPENSES </t>
  </si>
  <si>
    <t>Budget Justification</t>
  </si>
  <si>
    <t>Grant supported FTE (proposed # hrs. in year/2080 hrs.)</t>
  </si>
  <si>
    <t>NC Farmworker Health Program Funding 2019-2020</t>
  </si>
  <si>
    <t xml:space="preserve">In-kind </t>
  </si>
  <si>
    <t>Grant request</t>
  </si>
  <si>
    <t>Professional development*</t>
  </si>
  <si>
    <t>Postage and delivery</t>
  </si>
  <si>
    <r>
      <t>Administrative expenses</t>
    </r>
    <r>
      <rPr>
        <b/>
        <sz val="10"/>
        <rFont val="Arial"/>
        <family val="2"/>
      </rPr>
      <t>- Use the Budget Justification tab to describe expenses.</t>
    </r>
  </si>
  <si>
    <t>Malpractice insurance</t>
  </si>
  <si>
    <t>Subtotal behavioral health expenses</t>
  </si>
  <si>
    <t>Subtotal medical services</t>
  </si>
  <si>
    <t>Subtotal enabling services</t>
  </si>
  <si>
    <t xml:space="preserve">Section IV Administrative Staff </t>
  </si>
  <si>
    <t>Section II Medical Staff (including MDs, NPs, PAs, and nurses)</t>
  </si>
  <si>
    <t>Section III Behavioral Health Staff (including psychologists, social workers, therapists, and drug and alcohol abuse counselors)</t>
  </si>
  <si>
    <r>
      <rPr>
        <b/>
        <sz val="11"/>
        <rFont val="Arial"/>
        <family val="2"/>
      </rPr>
      <t xml:space="preserve">Administrative temporary and contract staff </t>
    </r>
    <r>
      <rPr>
        <sz val="11"/>
        <rFont val="Arial"/>
        <family val="2"/>
      </rPr>
      <t>(Provide below: Type of position: 128 hours/year x $19/hr)</t>
    </r>
  </si>
  <si>
    <t>Subtotal overhead expenses</t>
  </si>
  <si>
    <t>NCFHP Funding Request</t>
  </si>
  <si>
    <r>
      <rPr>
        <b/>
        <sz val="11"/>
        <rFont val="Arial"/>
        <family val="2"/>
      </rPr>
      <t xml:space="preserve">Medical temporary and contract staff     </t>
    </r>
    <r>
      <rPr>
        <sz val="11"/>
        <rFont val="Arial"/>
        <family val="2"/>
      </rPr>
      <t xml:space="preserve">               (Provide detail below such as: Type of provider: 128 hours/year x $37/hr)</t>
    </r>
  </si>
  <si>
    <t>Utilities</t>
  </si>
  <si>
    <r>
      <rPr>
        <b/>
        <sz val="11"/>
        <rFont val="Arial"/>
        <family val="2"/>
      </rPr>
      <t xml:space="preserve">Behavioral health temporary and contract staff </t>
    </r>
    <r>
      <rPr>
        <sz val="11"/>
        <rFont val="Arial"/>
        <family val="2"/>
      </rPr>
      <t>(Provide detail below such as: Type of MH or SU provider: 128 hours/year x $32/hr)</t>
    </r>
  </si>
  <si>
    <t>Subtotal other clinical expenses</t>
  </si>
  <si>
    <t xml:space="preserve">Additional Clinical Services </t>
  </si>
  <si>
    <t>Subtotal administrative expenses</t>
  </si>
  <si>
    <t>Other expenses - list expense and provide justification if needed</t>
  </si>
  <si>
    <t>Subtotal other expenses</t>
  </si>
  <si>
    <t>Medical Services and Associated Costs</t>
  </si>
  <si>
    <r>
      <t>Enabling Services and Associated Costs</t>
    </r>
    <r>
      <rPr>
        <b/>
        <sz val="11"/>
        <rFont val="Arial"/>
        <family val="2"/>
      </rPr>
      <t xml:space="preserve"> </t>
    </r>
  </si>
  <si>
    <r>
      <t>Behavioral Health Services</t>
    </r>
    <r>
      <rPr>
        <sz val="11"/>
        <rFont val="Arial"/>
        <family val="2"/>
      </rPr>
      <t xml:space="preserve"> (mental health (MH) and Substance Use (SU)  expenses</t>
    </r>
  </si>
  <si>
    <t xml:space="preserve">REQUIRED BUDGET TEMPLATE </t>
  </si>
  <si>
    <r>
      <rPr>
        <b/>
        <u/>
        <sz val="10"/>
        <rFont val="Arial"/>
        <family val="2"/>
      </rPr>
      <t>PATIENT TRANSPORTATION</t>
    </r>
    <r>
      <rPr>
        <b/>
        <sz val="10"/>
        <rFont val="Arial"/>
        <family val="2"/>
      </rPr>
      <t xml:space="preserve"> (Describe the type of proposed transportation service(s) and associated cost of each)</t>
    </r>
    <r>
      <rPr>
        <sz val="10"/>
        <rFont val="Arial"/>
        <family val="2"/>
      </rPr>
      <t xml:space="preserve">
</t>
    </r>
  </si>
  <si>
    <r>
      <rPr>
        <b/>
        <u/>
        <sz val="11"/>
        <color rgb="FF000000"/>
        <rFont val="Calibri"/>
        <family val="2"/>
        <scheme val="minor"/>
      </rPr>
      <t>SALARIES AND FRINGE BENEFITS</t>
    </r>
    <r>
      <rPr>
        <b/>
        <sz val="11"/>
        <color rgb="FF000000"/>
        <rFont val="Calibri"/>
        <family val="2"/>
        <scheme val="minor"/>
      </rPr>
      <t xml:space="preserve"> (Provide an explanation of all raises, including previous salary and proposed salary. Additional justification is needed if a salary increase is greater than 5%)</t>
    </r>
    <r>
      <rPr>
        <sz val="11"/>
        <color rgb="FF000000"/>
        <rFont val="Calibri"/>
        <family val="2"/>
        <scheme val="minor"/>
      </rPr>
      <t xml:space="preserve">
</t>
    </r>
  </si>
  <si>
    <t xml:space="preserve">INSTRUCTIONS: Provide budget justificaiton information as requested below including additionoal explanation of the proposed expense if any requests exceed the NCFHP salary limitations described on the Budget Guidance tab of this document. </t>
  </si>
  <si>
    <r>
      <rPr>
        <b/>
        <u/>
        <sz val="11"/>
        <color rgb="FF000000"/>
        <rFont val="Calibri"/>
        <family val="2"/>
        <scheme val="minor"/>
      </rPr>
      <t>SUPPLIES</t>
    </r>
    <r>
      <rPr>
        <b/>
        <sz val="11"/>
        <color rgb="FF000000"/>
        <rFont val="Calibri"/>
        <family val="2"/>
        <scheme val="minor"/>
      </rPr>
      <t xml:space="preserve"> (Provide detailed information about the type and cost of medical supplies, if requested, and additional justification if any supply request exceeds NCFHP limits)</t>
    </r>
  </si>
  <si>
    <r>
      <t>Overhead</t>
    </r>
    <r>
      <rPr>
        <b/>
        <u/>
        <sz val="10"/>
        <rFont val="Arial"/>
        <family val="2"/>
      </rPr>
      <t xml:space="preserve"> </t>
    </r>
    <r>
      <rPr>
        <b/>
        <sz val="10"/>
        <rFont val="Arial"/>
        <family val="2"/>
      </rPr>
      <t>- if requested, not to exceed 10% of MTDC or approved rate (see Budget Guidance tab)</t>
    </r>
  </si>
  <si>
    <r>
      <t xml:space="preserve">OTHER EXPENSES  </t>
    </r>
    <r>
      <rPr>
        <b/>
        <sz val="11"/>
        <color rgb="FF000000"/>
        <rFont val="Calibri"/>
        <family val="2"/>
        <scheme val="minor"/>
      </rPr>
      <t xml:space="preserve">(provide additional budget justification as needed on items not listed above) </t>
    </r>
  </si>
  <si>
    <t>Column D</t>
  </si>
  <si>
    <t>Column E</t>
  </si>
  <si>
    <t>In-kind donated goods/materials</t>
  </si>
  <si>
    <t>In-kind other (define: ___)</t>
  </si>
  <si>
    <r>
      <t xml:space="preserve">Other </t>
    </r>
    <r>
      <rPr>
        <sz val="9"/>
        <rFont val="Arial"/>
        <family val="2"/>
      </rPr>
      <t>(define:__)</t>
    </r>
  </si>
  <si>
    <r>
      <t xml:space="preserve">Enabling services salaried employees: </t>
    </r>
    <r>
      <rPr>
        <sz val="11"/>
        <color rgb="FFFF0000"/>
        <rFont val="Arial"/>
        <family val="2"/>
      </rPr>
      <t>Use the Personnel tab to enter employee salary and benefits and the fields on lines 24 and 25 will auto-populate</t>
    </r>
  </si>
  <si>
    <r>
      <t xml:space="preserve">Medical services salaried employees: </t>
    </r>
    <r>
      <rPr>
        <sz val="11"/>
        <color rgb="FFFF0000"/>
        <rFont val="Arial"/>
        <family val="2"/>
      </rPr>
      <t>Use the Personnel tab to enter employee salary and benefits and the fields on lines 41 and 42 will auto-populate</t>
    </r>
  </si>
  <si>
    <r>
      <rPr>
        <b/>
        <sz val="11"/>
        <rFont val="Arial"/>
        <family val="2"/>
      </rPr>
      <t>Enabling temporary and contract staff</t>
    </r>
    <r>
      <rPr>
        <sz val="11"/>
        <rFont val="Arial"/>
        <family val="2"/>
      </rPr>
      <t xml:space="preserve"> (Provide detail below about positions such as: Student intern: 128 hours/year x $7.50/hr)</t>
    </r>
  </si>
  <si>
    <t xml:space="preserve">Patient transportation </t>
  </si>
  <si>
    <r>
      <t xml:space="preserve">Behavioral health salaried employees: </t>
    </r>
    <r>
      <rPr>
        <sz val="11"/>
        <color rgb="FFFF0000"/>
        <rFont val="Arial"/>
        <family val="2"/>
      </rPr>
      <t>Use the Personnel tab to enter employee salaries and benefits and the fields on lines 57 and 58 will auto-populate</t>
    </r>
  </si>
  <si>
    <r>
      <t xml:space="preserve">Administrative salaried employees: </t>
    </r>
    <r>
      <rPr>
        <sz val="11"/>
        <color rgb="FFFF0000"/>
        <rFont val="Arial"/>
        <family val="2"/>
      </rPr>
      <t>Use the Personnel tab to enter employee salaries and benefits and the fields on lines 76 and 77 will auto-populate</t>
    </r>
  </si>
  <si>
    <r>
      <t xml:space="preserve">*NCFHP funding limit or rate applies </t>
    </r>
    <r>
      <rPr>
        <sz val="9"/>
        <rFont val="Arial"/>
        <family val="2"/>
      </rPr>
      <t xml:space="preserve">(see </t>
    </r>
    <r>
      <rPr>
        <b/>
        <sz val="9"/>
        <rFont val="Arial"/>
        <family val="2"/>
      </rPr>
      <t>Budget Guidance</t>
    </r>
    <r>
      <rPr>
        <sz val="9"/>
        <rFont val="Arial"/>
        <family val="2"/>
      </rPr>
      <t xml:space="preserve"> tab)</t>
    </r>
  </si>
  <si>
    <t>Mental health encounters (#_encounters x $_/encounter)</t>
  </si>
  <si>
    <t>Substance use encounters (#_encounters x $_/encounter)</t>
  </si>
  <si>
    <r>
      <t>VEHICLE MAINTENANCE AND LIABILITY EXPENSES</t>
    </r>
    <r>
      <rPr>
        <b/>
        <sz val="11"/>
        <color rgb="FF000000"/>
        <rFont val="Calibri"/>
        <family val="2"/>
        <scheme val="minor"/>
      </rPr>
      <t xml:space="preserve"> (Provide details about request and cost) </t>
    </r>
  </si>
  <si>
    <r>
      <t>MALPRACTICE INSURANCE</t>
    </r>
    <r>
      <rPr>
        <sz val="11"/>
        <color rgb="FF000000"/>
        <rFont val="Calibri"/>
        <family val="2"/>
        <scheme val="minor"/>
      </rPr>
      <t xml:space="preserve"> </t>
    </r>
    <r>
      <rPr>
        <b/>
        <sz val="11"/>
        <color rgb="FF000000"/>
        <rFont val="Calibri"/>
        <family val="2"/>
        <scheme val="minor"/>
      </rPr>
      <t xml:space="preserve">(Provide details about request and cost) </t>
    </r>
  </si>
  <si>
    <t>Section I Enabling Staff (for case management and health ed. including outreach coordinators and outreach workers)</t>
  </si>
  <si>
    <r>
      <t>MEDICAL SERVICES</t>
    </r>
    <r>
      <rPr>
        <b/>
        <sz val="10"/>
        <rFont val="Arial"/>
        <family val="2"/>
      </rPr>
      <t xml:space="preserve"> (Please describe why this support is needed)</t>
    </r>
  </si>
  <si>
    <r>
      <rPr>
        <b/>
        <u/>
        <sz val="11"/>
        <color rgb="FF000000"/>
        <rFont val="Calibri"/>
        <family val="2"/>
        <scheme val="minor"/>
      </rPr>
      <t>OTHER SERVICE PAYMENTS for dental, behavioral health, vision, X-ray and lab services</t>
    </r>
    <r>
      <rPr>
        <b/>
        <sz val="11"/>
        <color rgb="FF000000"/>
        <rFont val="Calibri"/>
        <family val="2"/>
        <scheme val="minor"/>
      </rPr>
      <t xml:space="preserve"> (Describe why support for theses services is needed, who will be targeted and any additional justification)</t>
    </r>
  </si>
  <si>
    <r>
      <t>PROFESSIONAL DEVELOPMENT</t>
    </r>
    <r>
      <rPr>
        <b/>
        <sz val="11"/>
        <rFont val="Calibri"/>
        <family val="2"/>
        <scheme val="minor"/>
      </rPr>
      <t xml:space="preserve"> (List trainings and/or professional development activities that each NCFHP-supported staff plan to attend during the grant year, aside from the trainings provided by the NCFHP central office staff)</t>
    </r>
  </si>
  <si>
    <t>INSTRUCTIONS:  Initiate budget on Summary tab. This tab is specifically to enter salary and fringe beneftis information for salaried employees (not temporary contract worker or consultant). Once the information is entered below by employee type: enabling, medical, behavior health and administrative, it will auto-populate in the Summary tab. For salary and benefits, you must report the annual total for the employee AND the amount allocated to the grant.  If requesting overhead, administrative staff should not be included here.</t>
  </si>
  <si>
    <t>outreach coordinator</t>
  </si>
  <si>
    <t>PA</t>
  </si>
  <si>
    <t>Access for All, Inc.</t>
  </si>
  <si>
    <t>contract outreach worker (1,040 hrs x $14/hour)</t>
  </si>
  <si>
    <t>Staff travel (18,000 miles x $.545/mile)</t>
  </si>
  <si>
    <t>Patient education/outreach materials* (550 pts. X $0.60 each)</t>
  </si>
  <si>
    <t>RN (60 hrs.x $28.84/hr.)</t>
  </si>
  <si>
    <t>Medical encounters (#100 encounters x $100/encounter)</t>
  </si>
  <si>
    <t>Lab (50 x $40 average cost per lab)</t>
  </si>
  <si>
    <t>X-ray (10 x $75average cost per x-ray)</t>
  </si>
  <si>
    <t>Medical supplies* (550 pts. X $2)</t>
  </si>
  <si>
    <t>Vacant</t>
  </si>
  <si>
    <t>BH specialist</t>
  </si>
  <si>
    <t>Jackie Henry</t>
  </si>
  <si>
    <t>Jennifer Ortiz</t>
  </si>
  <si>
    <t>The outreach coordinator and outreach worker will attend the East Coast Migrant Stream Forum for an estimated cost of $1,100 each. They will also participate in a diabetes class for $300 each. The behavioral health specialist is going to attend a behavioral health integration conference for an estimated cost of $1,000.</t>
  </si>
  <si>
    <t>Vision encounters (20 encounters x $70/encounter)</t>
  </si>
  <si>
    <t>Dental encounters (50 encounters x $140/encounter)</t>
  </si>
  <si>
    <t>The best supervisor ever</t>
  </si>
  <si>
    <t>Outreach supervisor</t>
  </si>
  <si>
    <t>Office supplies (2 outreach staff x $300)</t>
  </si>
  <si>
    <t>The malpractice expense is for the RN who will work during the evenings on the mobile unit.</t>
  </si>
  <si>
    <t>Medical supplies for the mobile clinic include: gloves, OTC medications @ an estimated cost of $700 and 40 stool sample kits totaling $400.</t>
  </si>
  <si>
    <t xml:space="preserve">Funds for medical services are needed because there is no accessible primary care during the evening in our service area. Funds will support a provider to staff the mobile unit to be used in the evenings during the peak agricultural season. </t>
  </si>
  <si>
    <t>$8,000 in patient transportation expenses are for gas for the agency van.</t>
  </si>
  <si>
    <t>outreach staff will receive a 2% raise in alignment with the agency's salary increases this year:</t>
  </si>
  <si>
    <t>Olivia Gonzalez</t>
  </si>
  <si>
    <t>outreach worker</t>
  </si>
  <si>
    <t>Outreach coordinator ($40,000 to 40,800) and outreach worker ($31,000 to $31,620)</t>
  </si>
  <si>
    <r>
      <t xml:space="preserve">Other </t>
    </r>
    <r>
      <rPr>
        <sz val="9"/>
        <rFont val="Arial"/>
        <family val="2"/>
      </rPr>
      <t>(define: maintenance for pt. transport van)</t>
    </r>
  </si>
  <si>
    <t>$1,000 is budgeted for maintenance for the van used to transport farmworker patients</t>
  </si>
  <si>
    <r>
      <t xml:space="preserve">Other </t>
    </r>
    <r>
      <rPr>
        <sz val="9"/>
        <rFont val="Arial"/>
        <family val="2"/>
      </rPr>
      <t>(define: liability for pt. transportation van)</t>
    </r>
  </si>
  <si>
    <t>$1,000 is budgeted for liability insurance for van used to transport farmworker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</si>
</sst>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32" x14ac:knownFonts="1">
    <font>
      <sz val="10"/>
      <name val="Arial"/>
    </font>
    <font>
      <sz val="11"/>
      <name val="Arial"/>
      <family val="2"/>
    </font>
    <font>
      <u/>
      <sz val="11"/>
      <name val="Arial"/>
      <family val="2"/>
    </font>
    <font>
      <sz val="8"/>
      <name val="Arial"/>
      <family val="2"/>
    </font>
    <font>
      <b/>
      <sz val="11"/>
      <name val="Arial"/>
      <family val="2"/>
    </font>
    <font>
      <sz val="9"/>
      <name val="Arial"/>
      <family val="2"/>
    </font>
    <font>
      <sz val="8"/>
      <name val="Arial"/>
      <family val="2"/>
    </font>
    <font>
      <b/>
      <sz val="9"/>
      <name val="Arial"/>
      <family val="2"/>
    </font>
    <font>
      <b/>
      <sz val="10"/>
      <name val="Arial"/>
      <family val="2"/>
    </font>
    <font>
      <sz val="10"/>
      <name val="Arial"/>
      <family val="2"/>
    </font>
    <font>
      <b/>
      <sz val="10"/>
      <color indexed="10"/>
      <name val="Arial"/>
      <family val="2"/>
    </font>
    <font>
      <i/>
      <sz val="9"/>
      <name val="Arial"/>
      <family val="2"/>
    </font>
    <font>
      <b/>
      <u/>
      <sz val="11"/>
      <name val="Arial"/>
      <family val="2"/>
    </font>
    <font>
      <b/>
      <u/>
      <sz val="10"/>
      <name val="Arial"/>
      <family val="2"/>
    </font>
    <font>
      <sz val="11"/>
      <color indexed="8"/>
      <name val="Calibri"/>
      <family val="2"/>
    </font>
    <font>
      <sz val="11"/>
      <color theme="1"/>
      <name val="Calibri"/>
      <family val="2"/>
      <scheme val="minor"/>
    </font>
    <font>
      <sz val="12"/>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1"/>
      <color rgb="FFFF0000"/>
      <name val="Arial"/>
      <family val="2"/>
    </font>
    <font>
      <b/>
      <u/>
      <sz val="9"/>
      <name val="Arial"/>
      <family val="2"/>
    </font>
    <font>
      <sz val="10"/>
      <color rgb="FFFF0000"/>
      <name val="Arial"/>
      <family val="2"/>
    </font>
    <font>
      <u/>
      <sz val="10"/>
      <name val="Arial"/>
      <family val="2"/>
    </font>
    <font>
      <b/>
      <u/>
      <sz val="11"/>
      <color rgb="FF000000"/>
      <name val="Calibri"/>
      <family val="2"/>
      <scheme val="minor"/>
    </font>
    <font>
      <sz val="11"/>
      <color rgb="FF000000"/>
      <name val="Calibri"/>
      <family val="2"/>
      <scheme val="minor"/>
    </font>
    <font>
      <b/>
      <sz val="11"/>
      <color rgb="FF000000"/>
      <name val="Calibri"/>
      <family val="2"/>
      <scheme val="minor"/>
    </font>
    <font>
      <b/>
      <u/>
      <sz val="1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43" fontId="9" fillId="0" borderId="0" applyFont="0" applyFill="0" applyBorder="0" applyAlignment="0" applyProtection="0"/>
    <xf numFmtId="43" fontId="14" fillId="0" borderId="0" applyFont="0" applyFill="0" applyBorder="0" applyAlignment="0" applyProtection="0"/>
    <xf numFmtId="44" fontId="9" fillId="0" borderId="0" applyFont="0" applyFill="0" applyBorder="0" applyAlignment="0" applyProtection="0"/>
    <xf numFmtId="0" fontId="9" fillId="0" borderId="0"/>
    <xf numFmtId="0" fontId="15" fillId="0" borderId="0"/>
    <xf numFmtId="9" fontId="14" fillId="0" borderId="0" applyFont="0" applyFill="0" applyBorder="0" applyAlignment="0" applyProtection="0"/>
  </cellStyleXfs>
  <cellXfs count="11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7" fillId="0" borderId="0" xfId="0" applyFont="1" applyAlignment="1">
      <alignment horizontal="center"/>
    </xf>
    <xf numFmtId="0" fontId="1" fillId="0" borderId="0" xfId="0" applyFont="1" applyAlignment="1">
      <alignment horizontal="left" vertical="top" wrapText="1"/>
    </xf>
    <xf numFmtId="0" fontId="4" fillId="2" borderId="0" xfId="0" applyFont="1" applyFill="1"/>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8" fillId="0" borderId="0" xfId="0" applyFont="1"/>
    <xf numFmtId="0" fontId="0" fillId="0" borderId="0" xfId="0" applyBorder="1" applyAlignment="1"/>
    <xf numFmtId="0" fontId="4" fillId="0" borderId="0" xfId="0" applyFont="1" applyAlignment="1">
      <alignment vertical="top" wrapText="1"/>
    </xf>
    <xf numFmtId="3" fontId="0" fillId="0" borderId="1" xfId="0" applyNumberFormat="1" applyBorder="1"/>
    <xf numFmtId="3" fontId="0" fillId="3" borderId="1" xfId="0" applyNumberFormat="1" applyFill="1" applyBorder="1"/>
    <xf numFmtId="3" fontId="0" fillId="0" borderId="0" xfId="0" applyNumberFormat="1"/>
    <xf numFmtId="3" fontId="0" fillId="2" borderId="0" xfId="0" applyNumberFormat="1" applyFill="1"/>
    <xf numFmtId="0" fontId="0" fillId="0" borderId="0" xfId="0" applyAlignment="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0" fillId="0" borderId="0" xfId="0" applyAlignment="1">
      <alignment horizontal="center"/>
    </xf>
    <xf numFmtId="0" fontId="9" fillId="0" borderId="0" xfId="0" applyFont="1"/>
    <xf numFmtId="0" fontId="3" fillId="0" borderId="0" xfId="0" applyFont="1"/>
    <xf numFmtId="3" fontId="0" fillId="0" borderId="1" xfId="0" applyNumberFormat="1" applyFill="1" applyBorder="1"/>
    <xf numFmtId="3" fontId="0" fillId="0" borderId="0" xfId="0" applyNumberFormat="1" applyFill="1"/>
    <xf numFmtId="0" fontId="10" fillId="0" borderId="0" xfId="0" applyFont="1" applyProtection="1"/>
    <xf numFmtId="0" fontId="9" fillId="0" borderId="0" xfId="0" applyFont="1" applyAlignment="1">
      <alignment horizontal="center"/>
    </xf>
    <xf numFmtId="165" fontId="0" fillId="0" borderId="0" xfId="0" applyNumberFormat="1" applyFill="1" applyBorder="1"/>
    <xf numFmtId="3" fontId="0" fillId="0" borderId="0" xfId="0" applyNumberFormat="1" applyBorder="1" applyProtection="1"/>
    <xf numFmtId="0" fontId="1" fillId="0" borderId="0" xfId="4" applyFont="1" applyAlignment="1">
      <alignment vertical="top" wrapText="1"/>
    </xf>
    <xf numFmtId="3" fontId="0" fillId="0" borderId="0" xfId="0" applyNumberFormat="1" applyBorder="1"/>
    <xf numFmtId="0" fontId="9" fillId="0" borderId="0" xfId="4" applyFont="1" applyAlignment="1">
      <alignment wrapText="1"/>
    </xf>
    <xf numFmtId="0" fontId="8" fillId="0" borderId="0" xfId="0" applyFont="1" applyAlignment="1">
      <alignment horizontal="center"/>
    </xf>
    <xf numFmtId="3" fontId="8" fillId="0" borderId="0" xfId="0" applyNumberFormat="1" applyFont="1" applyBorder="1"/>
    <xf numFmtId="3" fontId="8" fillId="0" borderId="0" xfId="0" applyNumberFormat="1" applyFont="1" applyFill="1" applyBorder="1"/>
    <xf numFmtId="0" fontId="9" fillId="0" borderId="0" xfId="0" applyFont="1" applyAlignment="1">
      <alignment wrapText="1"/>
    </xf>
    <xf numFmtId="0" fontId="16" fillId="0" borderId="0" xfId="0" applyFont="1" applyAlignment="1">
      <alignment horizontal="left" wrapText="1"/>
    </xf>
    <xf numFmtId="0" fontId="9" fillId="6" borderId="1" xfId="0" applyFont="1" applyFill="1" applyBorder="1" applyAlignment="1">
      <alignment wrapText="1"/>
    </xf>
    <xf numFmtId="0" fontId="0" fillId="6" borderId="1" xfId="0" applyFill="1" applyBorder="1" applyAlignment="1">
      <alignment wrapText="1"/>
    </xf>
    <xf numFmtId="49" fontId="9" fillId="6" borderId="1" xfId="0" applyNumberFormat="1" applyFont="1" applyFill="1" applyBorder="1" applyAlignment="1">
      <alignment wrapText="1"/>
    </xf>
    <xf numFmtId="49" fontId="0" fillId="6" borderId="1" xfId="0" applyNumberFormat="1" applyFill="1" applyBorder="1" applyAlignment="1">
      <alignment wrapText="1"/>
    </xf>
    <xf numFmtId="0" fontId="0" fillId="0" borderId="0" xfId="0" applyAlignment="1"/>
    <xf numFmtId="2" fontId="0" fillId="6" borderId="1" xfId="0" applyNumberFormat="1" applyFill="1" applyBorder="1" applyAlignment="1"/>
    <xf numFmtId="2" fontId="0" fillId="0" borderId="0" xfId="0" applyNumberFormat="1" applyAlignment="1"/>
    <xf numFmtId="165" fontId="0" fillId="6" borderId="1" xfId="0" applyNumberFormat="1" applyFill="1" applyBorder="1" applyAlignment="1"/>
    <xf numFmtId="165" fontId="0" fillId="0" borderId="0" xfId="0" applyNumberFormat="1" applyAlignment="1"/>
    <xf numFmtId="0" fontId="8" fillId="0" borderId="1" xfId="0" applyFont="1" applyBorder="1" applyAlignment="1"/>
    <xf numFmtId="0" fontId="8" fillId="0" borderId="1" xfId="0" applyFont="1" applyBorder="1" applyAlignment="1">
      <alignment wrapText="1"/>
    </xf>
    <xf numFmtId="0" fontId="8" fillId="0" borderId="0" xfId="0" applyFont="1" applyAlignment="1"/>
    <xf numFmtId="0" fontId="8" fillId="0" borderId="1" xfId="0" applyFont="1" applyFill="1" applyBorder="1" applyAlignment="1"/>
    <xf numFmtId="0" fontId="0" fillId="0" borderId="0" xfId="0" applyAlignment="1">
      <alignment wrapText="1"/>
    </xf>
    <xf numFmtId="0" fontId="8" fillId="0" borderId="0" xfId="0" applyFont="1" applyFill="1" applyBorder="1" applyAlignment="1"/>
    <xf numFmtId="165" fontId="0" fillId="0" borderId="0" xfId="0" applyNumberFormat="1"/>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8" fontId="18" fillId="0" borderId="0" xfId="0" applyNumberFormat="1" applyFont="1" applyAlignment="1">
      <alignment vertical="center"/>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xf>
    <xf numFmtId="8" fontId="18" fillId="0" borderId="0" xfId="0" applyNumberFormat="1" applyFont="1" applyAlignment="1">
      <alignment vertical="center" wrapText="1"/>
    </xf>
    <xf numFmtId="0" fontId="4" fillId="0" borderId="0" xfId="0" applyFont="1" applyFill="1"/>
    <xf numFmtId="0" fontId="0" fillId="0" borderId="0" xfId="0" applyFill="1"/>
    <xf numFmtId="0" fontId="0" fillId="0" borderId="0" xfId="0" applyAlignment="1">
      <alignment wrapText="1"/>
    </xf>
    <xf numFmtId="0" fontId="23" fillId="0" borderId="0" xfId="0" applyFont="1" applyAlignment="1">
      <alignment horizontal="center"/>
    </xf>
    <xf numFmtId="0" fontId="24" fillId="0" borderId="0" xfId="0" applyFont="1"/>
    <xf numFmtId="0" fontId="0" fillId="0" borderId="6" xfId="0" applyBorder="1" applyAlignment="1"/>
    <xf numFmtId="0" fontId="28" fillId="0" borderId="0" xfId="0" applyFont="1"/>
    <xf numFmtId="0" fontId="28" fillId="5" borderId="0" xfId="0" applyFont="1" applyFill="1" applyAlignment="1">
      <alignment wrapText="1"/>
    </xf>
    <xf numFmtId="2" fontId="1" fillId="0" borderId="1" xfId="0" applyNumberFormat="1" applyFont="1" applyBorder="1" applyProtection="1"/>
    <xf numFmtId="3" fontId="1" fillId="0" borderId="1" xfId="0" applyNumberFormat="1" applyFont="1" applyBorder="1" applyProtection="1"/>
    <xf numFmtId="2" fontId="1" fillId="0" borderId="2" xfId="0" applyNumberFormat="1" applyFont="1" applyBorder="1" applyProtection="1"/>
    <xf numFmtId="0" fontId="4" fillId="0" borderId="0" xfId="0" applyFont="1" applyAlignment="1">
      <alignment horizontal="center" wrapText="1"/>
    </xf>
    <xf numFmtId="3" fontId="1" fillId="0" borderId="0" xfId="0" applyNumberFormat="1" applyFont="1"/>
    <xf numFmtId="164" fontId="1" fillId="0" borderId="1" xfId="0" applyNumberFormat="1" applyFont="1" applyBorder="1"/>
    <xf numFmtId="3" fontId="1" fillId="0" borderId="1" xfId="0" applyNumberFormat="1" applyFont="1" applyBorder="1"/>
    <xf numFmtId="0" fontId="1" fillId="0" borderId="0" xfId="0" applyFont="1"/>
    <xf numFmtId="164" fontId="1" fillId="0" borderId="3" xfId="0" applyNumberFormat="1" applyFont="1" applyBorder="1"/>
    <xf numFmtId="3" fontId="1" fillId="0" borderId="1" xfId="0" applyNumberFormat="1" applyFont="1" applyFill="1" applyBorder="1"/>
    <xf numFmtId="0" fontId="4" fillId="0" borderId="0" xfId="0" applyFont="1" applyAlignment="1">
      <alignment horizontal="center"/>
    </xf>
    <xf numFmtId="0" fontId="25" fillId="0" borderId="0" xfId="0" applyFont="1"/>
    <xf numFmtId="0" fontId="9" fillId="0" borderId="0" xfId="0" applyFont="1" applyAlignment="1">
      <alignment vertical="top" wrapText="1"/>
    </xf>
    <xf numFmtId="0" fontId="26" fillId="0" borderId="0" xfId="0" applyFont="1" applyAlignment="1">
      <alignment vertical="top" wrapText="1"/>
    </xf>
    <xf numFmtId="0" fontId="28" fillId="0" borderId="0" xfId="0" applyFont="1" applyAlignment="1">
      <alignment vertical="top" wrapText="1"/>
    </xf>
    <xf numFmtId="0" fontId="30" fillId="6" borderId="0" xfId="0" applyFont="1" applyFill="1" applyAlignment="1">
      <alignment vertical="top" wrapText="1"/>
    </xf>
    <xf numFmtId="0" fontId="29" fillId="0" borderId="0" xfId="0" applyFont="1" applyAlignment="1">
      <alignment vertical="top" wrapText="1"/>
    </xf>
    <xf numFmtId="0" fontId="0" fillId="0" borderId="0" xfId="0" applyAlignment="1">
      <alignment vertical="top"/>
    </xf>
    <xf numFmtId="0" fontId="13" fillId="0" borderId="0" xfId="0" applyFont="1"/>
    <xf numFmtId="0" fontId="23" fillId="0" borderId="0" xfId="0" applyFont="1"/>
    <xf numFmtId="3" fontId="1" fillId="0" borderId="0" xfId="0" applyNumberFormat="1" applyFont="1" applyBorder="1"/>
    <xf numFmtId="0" fontId="0" fillId="0" borderId="4" xfId="0" applyFill="1" applyBorder="1" applyAlignment="1">
      <alignment horizontal="left"/>
    </xf>
    <xf numFmtId="0" fontId="0" fillId="0" borderId="5" xfId="0" applyFill="1" applyBorder="1" applyAlignment="1">
      <alignment horizontal="left"/>
    </xf>
    <xf numFmtId="0" fontId="0" fillId="0" borderId="0" xfId="0" applyFill="1" applyBorder="1" applyAlignment="1">
      <alignment horizontal="left"/>
    </xf>
    <xf numFmtId="0" fontId="0" fillId="0" borderId="0" xfId="0" applyFill="1" applyBorder="1"/>
    <xf numFmtId="0" fontId="9" fillId="0" borderId="3" xfId="0" applyNumberFormat="1" applyFont="1" applyFill="1" applyBorder="1" applyAlignment="1">
      <alignment horizontal="left"/>
    </xf>
    <xf numFmtId="49" fontId="9" fillId="0" borderId="3" xfId="0" applyNumberFormat="1" applyFont="1" applyFill="1" applyBorder="1" applyAlignment="1">
      <alignment horizontal="left"/>
    </xf>
    <xf numFmtId="0" fontId="30" fillId="0" borderId="0" xfId="0" applyFont="1" applyFill="1" applyAlignment="1">
      <alignment vertical="top" wrapText="1"/>
    </xf>
    <xf numFmtId="0" fontId="8" fillId="0" borderId="9"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4" fillId="2" borderId="0" xfId="0" applyFont="1" applyFill="1" applyAlignment="1">
      <alignment horizontal="left" wrapText="1"/>
    </xf>
    <xf numFmtId="0" fontId="1" fillId="0" borderId="0" xfId="0" applyFont="1" applyAlignment="1">
      <alignment horizontal="left" wrapText="1"/>
    </xf>
    <xf numFmtId="0" fontId="8" fillId="0" borderId="0" xfId="0" applyFont="1" applyAlignment="1">
      <alignment horizontal="left"/>
    </xf>
    <xf numFmtId="0" fontId="0" fillId="0" borderId="0" xfId="0" applyAlignment="1">
      <alignment horizontal="left"/>
    </xf>
    <xf numFmtId="0" fontId="8" fillId="0" borderId="9" xfId="0" applyFont="1" applyFill="1" applyBorder="1" applyAlignment="1">
      <alignment wrapText="1"/>
    </xf>
    <xf numFmtId="0" fontId="9" fillId="4" borderId="1" xfId="0" applyFont="1" applyFill="1" applyBorder="1" applyAlignment="1"/>
    <xf numFmtId="0" fontId="0" fillId="4" borderId="1" xfId="0" applyFill="1" applyBorder="1" applyAlignment="1"/>
    <xf numFmtId="0" fontId="12" fillId="2" borderId="0" xfId="0" applyFont="1" applyFill="1" applyAlignment="1">
      <alignment vertical="top" wrapText="1"/>
    </xf>
    <xf numFmtId="0" fontId="12" fillId="5" borderId="0" xfId="0" applyFont="1" applyFill="1" applyBorder="1" applyAlignment="1">
      <alignment horizontal="left" vertical="top" wrapText="1"/>
    </xf>
    <xf numFmtId="0" fontId="0" fillId="0" borderId="0" xfId="0" applyAlignment="1">
      <alignment wrapText="1"/>
    </xf>
    <xf numFmtId="0" fontId="12" fillId="5" borderId="0" xfId="0" applyFont="1" applyFill="1" applyAlignment="1">
      <alignment vertical="top" wrapText="1"/>
    </xf>
    <xf numFmtId="0" fontId="9" fillId="0" borderId="0" xfId="0" applyFont="1" applyAlignment="1">
      <alignment wrapText="1"/>
    </xf>
  </cellXfs>
  <cellStyles count="7">
    <cellStyle name="Comma 2" xfId="1" xr:uid="{00000000-0005-0000-0000-000000000000}"/>
    <cellStyle name="Comma 3" xfId="2" xr:uid="{00000000-0005-0000-0000-000001000000}"/>
    <cellStyle name="Currency 2" xfId="3" xr:uid="{00000000-0005-0000-0000-000002000000}"/>
    <cellStyle name="Normal" xfId="0" builtinId="0"/>
    <cellStyle name="Normal 2" xfId="4" xr:uid="{00000000-0005-0000-0000-000004000000}"/>
    <cellStyle name="Normal 3" xfId="5" xr:uid="{00000000-0005-0000-0000-000005000000}"/>
    <cellStyle name="Percent 2" xfId="6" xr:uid="{00000000-0005-0000-0000-000006000000}"/>
  </cellStyles>
  <dxfs count="23">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0</xdr:row>
      <xdr:rowOff>152399</xdr:rowOff>
    </xdr:from>
    <xdr:to>
      <xdr:col>8</xdr:col>
      <xdr:colOff>600075</xdr:colOff>
      <xdr:row>55</xdr:row>
      <xdr:rowOff>38100</xdr:rowOff>
    </xdr:to>
    <xdr:sp macro="" textlink="">
      <xdr:nvSpPr>
        <xdr:cNvPr id="3" name="TextBox 2">
          <a:extLst>
            <a:ext uri="{FF2B5EF4-FFF2-40B4-BE49-F238E27FC236}">
              <a16:creationId xmlns:a16="http://schemas.microsoft.com/office/drawing/2014/main" id="{4ACB0604-4E0D-46C5-9E3D-1C3DC22E120D}"/>
            </a:ext>
          </a:extLst>
        </xdr:cNvPr>
        <xdr:cNvSpPr txBox="1"/>
      </xdr:nvSpPr>
      <xdr:spPr>
        <a:xfrm>
          <a:off x="104776" y="152399"/>
          <a:ext cx="5934074" cy="15497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NCFHP Budget Guidance and Funding Limits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Uniform Guidance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Uniform Administrative Requirements, Cost Principles, and Audit Requirements for Federal Awards; Final Rule, published by the U.S. Office of Management and Budget on December 26, 2013, provides a single set of cost, audit, and administrative requirements for all entities receiving federal funding.  These federal requirements supersede and replace a collection of OMB circulars that governed different aspects of federal funds administration and applied to different types of federal grantees:  OMB Circulars A-21, A-87, A-110, A-122, A-89, A-102, and A-133.</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Budget Justification </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Justification should be provided on the </a:t>
          </a:r>
          <a:r>
            <a:rPr lang="en-US" sz="1100" b="1">
              <a:solidFill>
                <a:schemeClr val="dk1"/>
              </a:solidFill>
              <a:effectLst/>
              <a:latin typeface="+mn-lt"/>
              <a:ea typeface="+mn-ea"/>
              <a:cs typeface="+mn-cs"/>
            </a:rPr>
            <a:t>Budget Justification </a:t>
          </a:r>
          <a:r>
            <a:rPr lang="en-US" sz="1100">
              <a:solidFill>
                <a:schemeClr val="dk1"/>
              </a:solidFill>
              <a:effectLst/>
              <a:latin typeface="+mn-lt"/>
              <a:ea typeface="+mn-ea"/>
              <a:cs typeface="+mn-cs"/>
            </a:rPr>
            <a:t>tab to provide additional detail about the following expenses:</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 Explanation of raises, including previous salary and proposed salary. Additional justification is needed if the salary increase is greater than 5%</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Explanation why support is needed for medical services/encounters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Explanation why support is needed for service payments for dental,  behavioral health, vision, x-ray and lab services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Medical supplies to be purchased and the proposed cost of the different items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T</a:t>
          </a:r>
          <a:r>
            <a:rPr lang="en-US" sz="1100">
              <a:solidFill>
                <a:schemeClr val="dk1"/>
              </a:solidFill>
              <a:effectLst/>
              <a:latin typeface="+mn-lt"/>
              <a:ea typeface="+mn-ea"/>
              <a:cs typeface="+mn-cs"/>
            </a:rPr>
            <a:t>rainings and/or professional development activities that NCFHP-supported staff plan to attend during the grant year,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aside from the trainings provided by the NCFHP central office staff</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Patient transportation (type of proposed transportation service and proposed cost of each)</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Justification must also be provided when requesting funding in excess of the limits set by NCFHP listed below:</a:t>
          </a:r>
          <a:r>
            <a:rPr lang="en-U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Salaries and raises</a:t>
          </a:r>
          <a:r>
            <a:rPr lang="en-US" sz="1100">
              <a:solidFill>
                <a:schemeClr val="dk1"/>
              </a:solidFill>
              <a:effectLst/>
              <a:latin typeface="+mn-lt"/>
              <a:ea typeface="+mn-ea"/>
              <a:cs typeface="+mn-cs"/>
            </a:rPr>
            <a:t>: Salaries shall be determined by the applicant organization and approved by the orgnaization's</a:t>
          </a:r>
          <a:r>
            <a:rPr lang="en-US" sz="1100" baseline="0">
              <a:solidFill>
                <a:schemeClr val="dk1"/>
              </a:solidFill>
              <a:effectLst/>
              <a:latin typeface="+mn-lt"/>
              <a:ea typeface="+mn-ea"/>
              <a:cs typeface="+mn-cs"/>
            </a:rPr>
            <a:t> governing board if approprriate</a:t>
          </a:r>
          <a:r>
            <a:rPr lang="en-US" sz="1100">
              <a:solidFill>
                <a:schemeClr val="dk1"/>
              </a:solidFill>
              <a:effectLst/>
              <a:latin typeface="+mn-lt"/>
              <a:ea typeface="+mn-ea"/>
              <a:cs typeface="+mn-cs"/>
            </a:rPr>
            <a:t>. Salary increases must be consistent with the raises scheduled at your organization. Justification must be provided for salary increases greater than 5%.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effectLst/>
              <a:latin typeface="+mn-lt"/>
              <a:ea typeface="+mn-ea"/>
              <a:cs typeface="+mn-cs"/>
            </a:rPr>
            <a:t>Medical, dental,</a:t>
          </a:r>
          <a:r>
            <a:rPr lang="en-US" sz="1100" u="sng" baseline="0">
              <a:solidFill>
                <a:schemeClr val="dk1"/>
              </a:solidFill>
              <a:effectLst/>
              <a:latin typeface="+mn-lt"/>
              <a:ea typeface="+mn-ea"/>
              <a:cs typeface="+mn-cs"/>
            </a:rPr>
            <a:t> </a:t>
          </a:r>
          <a:r>
            <a:rPr lang="en-US" sz="1100" u="sng">
              <a:solidFill>
                <a:schemeClr val="dk1"/>
              </a:solidFill>
              <a:effectLst/>
              <a:latin typeface="+mn-lt"/>
              <a:ea typeface="+mn-ea"/>
              <a:cs typeface="+mn-cs"/>
            </a:rPr>
            <a:t>and behavioral health services</a:t>
          </a:r>
          <a:r>
            <a:rPr lang="en-US" sz="1100">
              <a:solidFill>
                <a:schemeClr val="dk1"/>
              </a:solidFill>
              <a:effectLst/>
              <a:latin typeface="+mn-lt"/>
              <a:ea typeface="+mn-ea"/>
              <a:cs typeface="+mn-cs"/>
            </a:rPr>
            <a:t>:  Funding to support these services should only be requested when these services are not accessible locally or when the local services are not sufficient to meet the needs of farmworkers. Detail of the cost per encounter for these services should be provided on the budget summary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chemeClr val="dk1"/>
              </a:solidFill>
              <a:effectLst/>
              <a:latin typeface="+mn-lt"/>
              <a:ea typeface="+mn-ea"/>
              <a:cs typeface="+mn-cs"/>
            </a:rPr>
            <a:t>Vision</a:t>
          </a:r>
          <a:r>
            <a:rPr lang="en-US" sz="1100" u="sng" baseline="0">
              <a:solidFill>
                <a:schemeClr val="dk1"/>
              </a:solidFill>
              <a:effectLst/>
              <a:latin typeface="+mn-lt"/>
              <a:ea typeface="+mn-ea"/>
              <a:cs typeface="+mn-cs"/>
            </a:rPr>
            <a:t> services</a:t>
          </a:r>
          <a:r>
            <a:rPr lang="en-US" sz="11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NCFHP supports limited vision services, mainly for patients with diabetes. </a:t>
          </a:r>
          <a:r>
            <a:rPr lang="en-US" sz="1100">
              <a:solidFill>
                <a:schemeClr val="dk1"/>
              </a:solidFill>
              <a:effectLst/>
              <a:latin typeface="+mn-lt"/>
              <a:ea typeface="+mn-ea"/>
              <a:cs typeface="+mn-cs"/>
            </a:rPr>
            <a:t>Detail of the cost per encounter for these services should be provided on the budget summary page.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baseline="0">
              <a:solidFill>
                <a:schemeClr val="dk1"/>
              </a:solidFill>
              <a:effectLst/>
              <a:latin typeface="+mn-lt"/>
              <a:ea typeface="+mn-ea"/>
              <a:cs typeface="+mn-cs"/>
            </a:rPr>
            <a:t>Lab, X-ray and specialty care services</a:t>
          </a:r>
          <a:r>
            <a:rPr lang="en-US" sz="11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NCFHP can only support limited lab, X-ray and specialty services, when otherwise not accessible for patients. Requests for funds should respond to gaps after local resources are utilized and/or to assist patients with their payment for negotiated rates if cost is a barrier to care. </a:t>
          </a:r>
          <a:r>
            <a:rPr lang="en-US" sz="1100">
              <a:solidFill>
                <a:schemeClr val="dk1"/>
              </a:solidFill>
              <a:effectLst/>
              <a:latin typeface="+mn-lt"/>
              <a:ea typeface="+mn-ea"/>
              <a:cs typeface="+mn-cs"/>
            </a:rPr>
            <a:t>Detail of the cost per encounter for these services should be provided on the budget summary page.</a:t>
          </a:r>
          <a:endParaRPr lang="en-US">
            <a:effectLst/>
          </a:endParaRP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Health education materials and outreach supplies</a:t>
          </a:r>
          <a:r>
            <a:rPr lang="en-US" sz="1100">
              <a:solidFill>
                <a:schemeClr val="dk1"/>
              </a:solidFill>
              <a:effectLst/>
              <a:latin typeface="+mn-lt"/>
              <a:ea typeface="+mn-ea"/>
              <a:cs typeface="+mn-cs"/>
            </a:rPr>
            <a:t>: Renewal</a:t>
          </a:r>
          <a:r>
            <a:rPr lang="en-US" sz="1100" baseline="0">
              <a:solidFill>
                <a:schemeClr val="dk1"/>
              </a:solidFill>
              <a:effectLst/>
              <a:latin typeface="+mn-lt"/>
              <a:ea typeface="+mn-ea"/>
              <a:cs typeface="+mn-cs"/>
            </a:rPr>
            <a:t> applicants can request up to </a:t>
          </a:r>
          <a:r>
            <a:rPr lang="en-US" sz="1100">
              <a:solidFill>
                <a:schemeClr val="dk1"/>
              </a:solidFill>
              <a:effectLst/>
              <a:latin typeface="+mn-lt"/>
              <a:ea typeface="+mn-ea"/>
              <a:cs typeface="+mn-cs"/>
            </a:rPr>
            <a:t>$.60 per unduplicated patient seen in 2018. New applicants can request up to $.60 per </a:t>
          </a:r>
          <a:r>
            <a:rPr lang="en-US" sz="1100">
              <a:solidFill>
                <a:sysClr val="windowText" lastClr="000000"/>
              </a:solidFill>
              <a:effectLst/>
              <a:latin typeface="+mn-lt"/>
              <a:ea typeface="+mn-ea"/>
              <a:cs typeface="+mn-cs"/>
            </a:rPr>
            <a:t>proposed patient. If additional</a:t>
          </a:r>
          <a:r>
            <a:rPr lang="en-US" sz="1100" baseline="0">
              <a:solidFill>
                <a:sysClr val="windowText" lastClr="000000"/>
              </a:solidFill>
              <a:effectLst/>
              <a:latin typeface="+mn-lt"/>
              <a:ea typeface="+mn-ea"/>
              <a:cs typeface="+mn-cs"/>
            </a:rPr>
            <a:t> funds are requested, j</a:t>
          </a:r>
          <a:r>
            <a:rPr lang="en-US" sz="1100">
              <a:solidFill>
                <a:sysClr val="windowText" lastClr="000000"/>
              </a:solidFill>
              <a:effectLst/>
              <a:latin typeface="+mn-lt"/>
              <a:ea typeface="+mn-ea"/>
              <a:cs typeface="+mn-cs"/>
            </a:rPr>
            <a:t>ustification must be provided on the budget justification tab.</a:t>
          </a:r>
        </a:p>
        <a:p>
          <a:r>
            <a:rPr lang="en-US" sz="1100">
              <a:solidFill>
                <a:schemeClr val="dk1"/>
              </a:solidFill>
              <a:effectLst/>
              <a:latin typeface="+mn-lt"/>
              <a:ea typeface="+mn-ea"/>
              <a:cs typeface="+mn-cs"/>
            </a:rPr>
            <a:t> </a:t>
          </a:r>
        </a:p>
        <a:p>
          <a:r>
            <a:rPr lang="en-US" sz="1100" u="sng">
              <a:solidFill>
                <a:sysClr val="windowText" lastClr="000000"/>
              </a:solidFill>
              <a:effectLst/>
              <a:latin typeface="+mn-lt"/>
              <a:ea typeface="+mn-ea"/>
              <a:cs typeface="+mn-cs"/>
            </a:rPr>
            <a:t>Office supplies</a:t>
          </a:r>
          <a:r>
            <a:rPr lang="en-US" sz="1100">
              <a:solidFill>
                <a:sysClr val="windowText" lastClr="000000"/>
              </a:solidFill>
              <a:effectLst/>
              <a:latin typeface="+mn-lt"/>
              <a:ea typeface="+mn-ea"/>
              <a:cs typeface="+mn-cs"/>
            </a:rPr>
            <a:t>: Renewal</a:t>
          </a:r>
          <a:r>
            <a:rPr lang="en-US" sz="1100" baseline="0">
              <a:solidFill>
                <a:sysClr val="windowText" lastClr="000000"/>
              </a:solidFill>
              <a:effectLst/>
              <a:latin typeface="+mn-lt"/>
              <a:ea typeface="+mn-ea"/>
              <a:cs typeface="+mn-cs"/>
            </a:rPr>
            <a:t> and new applicants can request up to </a:t>
          </a:r>
          <a:r>
            <a:rPr lang="en-US" sz="1100">
              <a:solidFill>
                <a:sysClr val="windowText" lastClr="000000"/>
              </a:solidFill>
              <a:effectLst/>
              <a:latin typeface="+mn-lt"/>
              <a:ea typeface="+mn-ea"/>
              <a:cs typeface="+mn-cs"/>
            </a:rPr>
            <a:t>$300 per</a:t>
          </a:r>
          <a:r>
            <a:rPr lang="en-US" sz="1100" baseline="0">
              <a:solidFill>
                <a:sysClr val="windowText" lastClr="000000"/>
              </a:solidFill>
              <a:effectLst/>
              <a:latin typeface="+mn-lt"/>
              <a:ea typeface="+mn-ea"/>
              <a:cs typeface="+mn-cs"/>
            </a:rPr>
            <a:t> enabling staff FTE (full time equivalent). </a:t>
          </a:r>
          <a:r>
            <a:rPr lang="en-US" sz="1100">
              <a:solidFill>
                <a:sysClr val="windowText" lastClr="000000"/>
              </a:solidFill>
              <a:effectLst/>
              <a:latin typeface="+mn-lt"/>
              <a:ea typeface="+mn-ea"/>
              <a:cs typeface="+mn-cs"/>
            </a:rPr>
            <a:t>If additional</a:t>
          </a:r>
          <a:r>
            <a:rPr lang="en-US" sz="1100" baseline="0">
              <a:solidFill>
                <a:sysClr val="windowText" lastClr="000000"/>
              </a:solidFill>
              <a:effectLst/>
              <a:latin typeface="+mn-lt"/>
              <a:ea typeface="+mn-ea"/>
              <a:cs typeface="+mn-cs"/>
            </a:rPr>
            <a:t> funds are requested, j</a:t>
          </a:r>
          <a:r>
            <a:rPr lang="en-US" sz="1100">
              <a:solidFill>
                <a:sysClr val="windowText" lastClr="000000"/>
              </a:solidFill>
              <a:effectLst/>
              <a:latin typeface="+mn-lt"/>
              <a:ea typeface="+mn-ea"/>
              <a:cs typeface="+mn-cs"/>
            </a:rPr>
            <a:t>ustification must be provided on the budget justification tab.</a:t>
          </a:r>
          <a:r>
            <a:rPr lang="en-US" sz="1100" u="none" strike="noStrike">
              <a:solidFill>
                <a:sysClr val="windowText" lastClr="000000"/>
              </a:solidFill>
              <a:effectLst/>
              <a:latin typeface="+mn-lt"/>
              <a:ea typeface="+mn-ea"/>
              <a:cs typeface="+mn-cs"/>
            </a:rPr>
            <a:t> </a:t>
          </a:r>
        </a:p>
        <a:p>
          <a:endParaRPr lang="en-US" sz="1100">
            <a:solidFill>
              <a:sysClr val="windowText" lastClr="000000"/>
            </a:solidFill>
            <a:effectLst/>
            <a:latin typeface="+mn-lt"/>
            <a:ea typeface="+mn-ea"/>
            <a:cs typeface="+mn-cs"/>
          </a:endParaRPr>
        </a:p>
        <a:p>
          <a:r>
            <a:rPr lang="en-US" sz="1100" u="sng">
              <a:solidFill>
                <a:sysClr val="windowText" lastClr="000000"/>
              </a:solidFill>
              <a:effectLst/>
              <a:latin typeface="+mn-lt"/>
              <a:ea typeface="+mn-ea"/>
              <a:cs typeface="+mn-cs"/>
            </a:rPr>
            <a:t>Medical supplies</a:t>
          </a:r>
          <a:r>
            <a:rPr lang="en-US" sz="1100" u="none">
              <a:solidFill>
                <a:sysClr val="windowText" lastClr="000000"/>
              </a:solidFill>
              <a:effectLst/>
              <a:latin typeface="+mn-lt"/>
              <a:ea typeface="+mn-ea"/>
              <a:cs typeface="+mn-cs"/>
            </a:rPr>
            <a:t>:</a:t>
          </a:r>
          <a:r>
            <a:rPr lang="en-US" sz="1100" u="none" baseline="0">
              <a:solidFill>
                <a:sysClr val="windowText" lastClr="000000"/>
              </a:solidFill>
              <a:effectLst/>
              <a:latin typeface="+mn-lt"/>
              <a:ea typeface="+mn-ea"/>
              <a:cs typeface="+mn-cs"/>
            </a:rPr>
            <a:t> Support for medical supplies is for needed items that are not covered within the medical encounter reimbursement. </a:t>
          </a:r>
          <a:r>
            <a:rPr lang="en-US" sz="1100">
              <a:solidFill>
                <a:sysClr val="windowText" lastClr="000000"/>
              </a:solidFill>
              <a:effectLst/>
              <a:latin typeface="+mn-lt"/>
              <a:ea typeface="+mn-ea"/>
              <a:cs typeface="+mn-cs"/>
            </a:rPr>
            <a:t>Renewal</a:t>
          </a:r>
          <a:r>
            <a:rPr lang="en-US" sz="1100" baseline="0">
              <a:solidFill>
                <a:sysClr val="windowText" lastClr="000000"/>
              </a:solidFill>
              <a:effectLst/>
              <a:latin typeface="+mn-lt"/>
              <a:ea typeface="+mn-ea"/>
              <a:cs typeface="+mn-cs"/>
            </a:rPr>
            <a:t> applicants can request up to </a:t>
          </a:r>
          <a:r>
            <a:rPr lang="en-US" sz="1100">
              <a:solidFill>
                <a:sysClr val="windowText" lastClr="000000"/>
              </a:solidFill>
              <a:effectLst/>
              <a:latin typeface="+mn-lt"/>
              <a:ea typeface="+mn-ea"/>
              <a:cs typeface="+mn-cs"/>
            </a:rPr>
            <a:t>$2</a:t>
          </a:r>
          <a:r>
            <a:rPr lang="en-US" sz="1100" baseline="0">
              <a:solidFill>
                <a:sysClr val="windowText" lastClr="000000"/>
              </a:solidFill>
              <a:effectLst/>
              <a:latin typeface="+mn-lt"/>
              <a:ea typeface="+mn-ea"/>
              <a:cs typeface="+mn-cs"/>
            </a:rPr>
            <a:t> per unduplicated patient seen in 2018. </a:t>
          </a:r>
          <a:r>
            <a:rPr lang="en-US" sz="1100">
              <a:solidFill>
                <a:sysClr val="windowText" lastClr="000000"/>
              </a:solidFill>
              <a:effectLst/>
              <a:latin typeface="+mn-lt"/>
              <a:ea typeface="+mn-ea"/>
              <a:cs typeface="+mn-cs"/>
            </a:rPr>
            <a:t>New applicants can request up to $2 per proposed patient. If additional</a:t>
          </a:r>
          <a:r>
            <a:rPr lang="en-US" sz="1100" baseline="0">
              <a:solidFill>
                <a:sysClr val="windowText" lastClr="000000"/>
              </a:solidFill>
              <a:effectLst/>
              <a:latin typeface="+mn-lt"/>
              <a:ea typeface="+mn-ea"/>
              <a:cs typeface="+mn-cs"/>
            </a:rPr>
            <a:t> funds are requested, j</a:t>
          </a:r>
          <a:r>
            <a:rPr lang="en-US" sz="1100">
              <a:solidFill>
                <a:sysClr val="windowText" lastClr="000000"/>
              </a:solidFill>
              <a:effectLst/>
              <a:latin typeface="+mn-lt"/>
              <a:ea typeface="+mn-ea"/>
              <a:cs typeface="+mn-cs"/>
            </a:rPr>
            <a:t>ustification must be provided on the budget justification tab. </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Cell phone</a:t>
          </a:r>
          <a:r>
            <a:rPr lang="en-US" sz="1100">
              <a:solidFill>
                <a:schemeClr val="dk1"/>
              </a:solidFill>
              <a:effectLst/>
              <a:latin typeface="+mn-lt"/>
              <a:ea typeface="+mn-ea"/>
              <a:cs typeface="+mn-cs"/>
            </a:rPr>
            <a:t>: Not to exceed $90 per month per outreach worker/coordinator.</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Professional development</a:t>
          </a:r>
          <a:r>
            <a:rPr lang="en-US" sz="1100">
              <a:solidFill>
                <a:schemeClr val="dk1"/>
              </a:solidFill>
              <a:effectLst/>
              <a:latin typeface="+mn-lt"/>
              <a:ea typeface="+mn-ea"/>
              <a:cs typeface="+mn-cs"/>
            </a:rPr>
            <a:t>: Not to exceed $1,400 per full-time employee. </a:t>
          </a:r>
          <a:r>
            <a:rPr lang="en-US" sz="1100" b="1">
              <a:solidFill>
                <a:schemeClr val="dk1"/>
              </a:solidFill>
              <a:effectLst/>
              <a:latin typeface="+mn-lt"/>
              <a:ea typeface="+mn-ea"/>
              <a:cs typeface="+mn-cs"/>
            </a:rPr>
            <a:t>Professional development activities supported with grant funds other than those specifically listed in the budget justification must be approved by NCFHP prior to incurring costs.</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Staff travel</a:t>
          </a:r>
          <a:r>
            <a:rPr lang="en-US" sz="1100" u="none">
              <a:solidFill>
                <a:schemeClr val="dk1"/>
              </a:solidFill>
              <a:effectLst/>
              <a:latin typeface="+mn-lt"/>
              <a:ea typeface="+mn-ea"/>
              <a:cs typeface="+mn-cs"/>
            </a:rPr>
            <a:t>:</a:t>
          </a:r>
          <a:r>
            <a:rPr lang="en-US" sz="1100" u="none" baseline="0">
              <a:solidFill>
                <a:schemeClr val="dk1"/>
              </a:solidFill>
              <a:effectLst/>
              <a:latin typeface="+mn-lt"/>
              <a:ea typeface="+mn-ea"/>
              <a:cs typeface="+mn-cs"/>
            </a:rPr>
            <a:t> </a:t>
          </a:r>
          <a:r>
            <a:rPr lang="en-US" sz="1100" u="none">
              <a:solidFill>
                <a:schemeClr val="dk1"/>
              </a:solidFill>
              <a:effectLst/>
              <a:latin typeface="+mn-lt"/>
              <a:ea typeface="+mn-ea"/>
              <a:cs typeface="+mn-cs"/>
            </a:rPr>
            <a:t>Reimbursement for staff's travel </a:t>
          </a:r>
          <a:r>
            <a:rPr lang="en-US" sz="1100">
              <a:solidFill>
                <a:schemeClr val="dk1"/>
              </a:solidFill>
              <a:effectLst/>
              <a:latin typeface="+mn-lt"/>
              <a:ea typeface="+mn-ea"/>
              <a:cs typeface="+mn-cs"/>
            </a:rPr>
            <a:t>must be consistent with the applicant organization’s mileage reimbursement policy and shall not exceed state rate. The current rate per mile is $54.5</a:t>
          </a:r>
          <a:r>
            <a:rPr lang="en-US" sz="1100" baseline="0">
              <a:solidFill>
                <a:schemeClr val="dk1"/>
              </a:solidFill>
              <a:effectLst/>
              <a:latin typeface="+mn-lt"/>
              <a:ea typeface="+mn-ea"/>
              <a:cs typeface="+mn-cs"/>
            </a:rPr>
            <a:t> cents</a:t>
          </a:r>
          <a:r>
            <a:rPr lang="en-US" sz="1100">
              <a:solidFill>
                <a:schemeClr val="dk1"/>
              </a:solidFill>
              <a:effectLst/>
              <a:latin typeface="+mn-lt"/>
              <a:ea typeface="+mn-ea"/>
              <a:cs typeface="+mn-cs"/>
            </a:rPr>
            <a:t> but this can change in January when new</a:t>
          </a:r>
          <a:r>
            <a:rPr lang="en-US" sz="1100" baseline="0">
              <a:solidFill>
                <a:schemeClr val="dk1"/>
              </a:solidFill>
              <a:effectLst/>
              <a:latin typeface="+mn-lt"/>
              <a:ea typeface="+mn-ea"/>
              <a:cs typeface="+mn-cs"/>
            </a:rPr>
            <a:t> rates are released</a:t>
          </a:r>
          <a:r>
            <a:rPr lang="en-US" sz="1100">
              <a:solidFill>
                <a:schemeClr val="dk1"/>
              </a:solidFill>
              <a:effectLst/>
              <a:latin typeface="+mn-lt"/>
              <a:ea typeface="+mn-ea"/>
              <a:cs typeface="+mn-cs"/>
            </a:rPr>
            <a:t>.</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Per Diem not to exceed state rate:</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Food and lodging in excess of current state rates must be preapproved in writing by ORH.</a:t>
          </a:r>
        </a:p>
        <a:p>
          <a:r>
            <a:rPr lang="en-US" sz="1100" b="1">
              <a:solidFill>
                <a:schemeClr val="dk1"/>
              </a:solidFill>
              <a:effectLst/>
              <a:latin typeface="+mn-lt"/>
              <a:ea typeface="+mn-ea"/>
              <a:cs typeface="+mn-cs"/>
            </a:rPr>
            <a:t>		In State		Out of State</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Breakfast		$ 8.40		$8.40</a:t>
          </a:r>
        </a:p>
        <a:p>
          <a:r>
            <a:rPr lang="en-US" sz="1100">
              <a:solidFill>
                <a:schemeClr val="dk1"/>
              </a:solidFill>
              <a:effectLst/>
              <a:latin typeface="+mn-lt"/>
              <a:ea typeface="+mn-ea"/>
              <a:cs typeface="+mn-cs"/>
            </a:rPr>
            <a:t>Lunch		$ 11.00		$11.00</a:t>
          </a:r>
        </a:p>
        <a:p>
          <a:r>
            <a:rPr lang="en-US" sz="1100">
              <a:solidFill>
                <a:schemeClr val="dk1"/>
              </a:solidFill>
              <a:effectLst/>
              <a:latin typeface="+mn-lt"/>
              <a:ea typeface="+mn-ea"/>
              <a:cs typeface="+mn-cs"/>
            </a:rPr>
            <a:t>Dinner		$ 18.90		$21.60</a:t>
          </a:r>
        </a:p>
        <a:p>
          <a:r>
            <a:rPr lang="en-US" sz="1100">
              <a:solidFill>
                <a:schemeClr val="dk1"/>
              </a:solidFill>
              <a:effectLst/>
              <a:latin typeface="+mn-lt"/>
              <a:ea typeface="+mn-ea"/>
              <a:cs typeface="+mn-cs"/>
            </a:rPr>
            <a:t>Lodging		</a:t>
          </a:r>
          <a:r>
            <a:rPr lang="en-US" sz="1100" u="sng">
              <a:solidFill>
                <a:schemeClr val="dk1"/>
              </a:solidFill>
              <a:effectLst/>
              <a:latin typeface="+mn-lt"/>
              <a:ea typeface="+mn-ea"/>
              <a:cs typeface="+mn-cs"/>
            </a:rPr>
            <a:t>$ 71.20 (plus tax)	$84.10 (plus tax)</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Total		$109.50		$125.10</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Overhead</a:t>
          </a:r>
          <a:r>
            <a:rPr lang="en-US" sz="1100">
              <a:solidFill>
                <a:schemeClr val="dk1"/>
              </a:solidFill>
              <a:effectLst/>
              <a:latin typeface="+mn-lt"/>
              <a:ea typeface="+mn-ea"/>
              <a:cs typeface="+mn-cs"/>
            </a:rPr>
            <a:t>: If overhead</a:t>
          </a:r>
          <a:r>
            <a:rPr lang="en-US" sz="1100" baseline="0">
              <a:solidFill>
                <a:schemeClr val="dk1"/>
              </a:solidFill>
              <a:effectLst/>
              <a:latin typeface="+mn-lt"/>
              <a:ea typeface="+mn-ea"/>
              <a:cs typeface="+mn-cs"/>
            </a:rPr>
            <a:t> is requested, it should be calculated on Modified Total Direct Costs only, which excludes capital equipment &gt;$5,000, direct patient care charges, subcontracts &gt;$25,000, and student tuition.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Per the U.S. Office of Management and Budget’s Uniform Guidance, grant recipients that have no federal rate agreement can utilize a 10% de minimis rate (10% of the Modified Total Direct Costs) which excludes: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Capital equipment &gt; $5,000,</a:t>
          </a:r>
          <a:r>
            <a:rPr lang="en-US" sz="1100" baseline="0">
              <a:solidFill>
                <a:schemeClr val="dk1"/>
              </a:solidFill>
              <a:effectLst/>
              <a:latin typeface="+mn-lt"/>
              <a:ea typeface="+mn-ea"/>
              <a:cs typeface="+mn-cs"/>
            </a:rPr>
            <a:t> a</a:t>
          </a:r>
          <a:r>
            <a:rPr lang="en-US" sz="1100">
              <a:solidFill>
                <a:schemeClr val="dk1"/>
              </a:solidFill>
              <a:effectLst/>
              <a:latin typeface="+mn-lt"/>
              <a:ea typeface="+mn-ea"/>
              <a:cs typeface="+mn-cs"/>
            </a:rPr>
            <a:t> portion of subcontracts &gt; $25,000,</a:t>
          </a:r>
          <a:r>
            <a:rPr lang="en-US" sz="1100" baseline="0">
              <a:solidFill>
                <a:schemeClr val="dk1"/>
              </a:solidFill>
              <a:effectLst/>
              <a:latin typeface="+mn-lt"/>
              <a:ea typeface="+mn-ea"/>
              <a:cs typeface="+mn-cs"/>
            </a:rPr>
            <a:t> s</a:t>
          </a:r>
          <a:r>
            <a:rPr lang="en-US" sz="1100">
              <a:solidFill>
                <a:schemeClr val="dk1"/>
              </a:solidFill>
              <a:effectLst/>
              <a:latin typeface="+mn-lt"/>
              <a:ea typeface="+mn-ea"/>
              <a:cs typeface="+mn-cs"/>
            </a:rPr>
            <a:t>tudent tuition (any amount),</a:t>
          </a:r>
          <a:r>
            <a:rPr lang="en-US" sz="1100" baseline="0">
              <a:solidFill>
                <a:schemeClr val="dk1"/>
              </a:solidFill>
              <a:effectLst/>
              <a:latin typeface="+mn-lt"/>
              <a:ea typeface="+mn-ea"/>
              <a:cs typeface="+mn-cs"/>
            </a:rPr>
            <a:t> and d</a:t>
          </a:r>
          <a:r>
            <a:rPr lang="en-US" sz="1100">
              <a:solidFill>
                <a:schemeClr val="dk1"/>
              </a:solidFill>
              <a:effectLst/>
              <a:latin typeface="+mn-lt"/>
              <a:ea typeface="+mn-ea"/>
              <a:cs typeface="+mn-cs"/>
            </a:rPr>
            <a:t>irect patient care charges (any amount).</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Student Action with Farmworkers (SAF) Interns and Fellows:</a:t>
          </a:r>
          <a:endParaRPr lang="en-US" sz="1100">
            <a:solidFill>
              <a:schemeClr val="dk1"/>
            </a:solidFill>
            <a:effectLst/>
            <a:latin typeface="+mn-lt"/>
            <a:ea typeface="+mn-ea"/>
            <a:cs typeface="+mn-cs"/>
          </a:endParaRPr>
        </a:p>
        <a:p>
          <a:r>
            <a:rPr lang="en-US" sz="1100">
              <a:solidFill>
                <a:sysClr val="windowText" lastClr="000000"/>
              </a:solidFill>
              <a:effectLst/>
              <a:latin typeface="+mn-lt"/>
              <a:ea typeface="+mn-ea"/>
              <a:cs typeface="+mn-cs"/>
            </a:rPr>
            <a:t>$2,000 should be budgeted for each SAF intern and $12,000 for each SAF fellow.</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workbookViewId="0">
      <selection activeCell="C11" sqref="C11"/>
    </sheetView>
  </sheetViews>
  <sheetFormatPr defaultColWidth="8.7265625" defaultRowHeight="12.5" x14ac:dyDescent="0.25"/>
  <cols>
    <col min="1" max="1" width="23" customWidth="1"/>
    <col min="2" max="2" width="10.54296875" customWidth="1"/>
    <col min="3" max="3" width="10.7265625" customWidth="1"/>
    <col min="4" max="4" width="11" customWidth="1"/>
    <col min="5" max="5" width="10.7265625" customWidth="1"/>
    <col min="6" max="6" width="10.81640625" customWidth="1"/>
    <col min="7" max="7" width="11" customWidth="1"/>
    <col min="8" max="8" width="10.54296875" customWidth="1"/>
  </cols>
  <sheetData>
    <row r="1" spans="1:12" x14ac:dyDescent="0.25">
      <c r="A1" s="38" t="s">
        <v>11</v>
      </c>
      <c r="B1" s="99" t="str">
        <f>Summary!B1</f>
        <v>Access for All, Inc.</v>
      </c>
      <c r="C1" s="94"/>
      <c r="D1" s="94"/>
      <c r="E1" s="95"/>
      <c r="F1" s="66"/>
    </row>
    <row r="2" spans="1:12" ht="98.25" customHeight="1" x14ac:dyDescent="0.35">
      <c r="A2" s="104" t="s">
        <v>80</v>
      </c>
      <c r="B2" s="105"/>
      <c r="C2" s="105"/>
      <c r="D2" s="105"/>
      <c r="E2" s="105"/>
      <c r="F2" s="105"/>
      <c r="G2" s="105"/>
      <c r="H2" s="105"/>
      <c r="I2" s="105"/>
      <c r="J2" s="39"/>
      <c r="K2" s="39"/>
      <c r="L2" s="39"/>
    </row>
    <row r="3" spans="1:12" ht="13" x14ac:dyDescent="0.3">
      <c r="A3" s="106" t="s">
        <v>26</v>
      </c>
      <c r="B3" s="107"/>
      <c r="C3" s="107"/>
      <c r="D3" s="107"/>
      <c r="E3" s="44"/>
      <c r="F3" s="44"/>
      <c r="G3" s="44"/>
      <c r="H3" s="44"/>
      <c r="I3" s="44"/>
      <c r="J3" s="44"/>
      <c r="K3" s="44"/>
      <c r="L3" s="44"/>
    </row>
    <row r="4" spans="1:12" ht="13.5" thickBot="1" x14ac:dyDescent="0.35">
      <c r="E4" s="23"/>
      <c r="F4" s="35"/>
      <c r="G4" s="35"/>
      <c r="H4" s="35"/>
      <c r="I4" s="35"/>
      <c r="J4" s="35"/>
      <c r="K4" s="35"/>
      <c r="L4" s="35"/>
    </row>
    <row r="5" spans="1:12" ht="13.5" thickBot="1" x14ac:dyDescent="0.35">
      <c r="A5" s="101" t="s">
        <v>76</v>
      </c>
      <c r="B5" s="102"/>
      <c r="C5" s="102"/>
      <c r="D5" s="102"/>
      <c r="E5" s="102"/>
      <c r="F5" s="102"/>
      <c r="G5" s="102"/>
      <c r="H5" s="102"/>
      <c r="I5" s="103"/>
      <c r="J5" s="44"/>
      <c r="K5" s="44"/>
      <c r="L5" s="44"/>
    </row>
    <row r="6" spans="1:12" x14ac:dyDescent="0.25">
      <c r="A6" s="14"/>
      <c r="B6" s="70">
        <v>1</v>
      </c>
      <c r="C6" s="70">
        <v>2</v>
      </c>
      <c r="D6" s="70">
        <v>3</v>
      </c>
      <c r="E6" s="70">
        <v>4</v>
      </c>
      <c r="F6" s="70">
        <v>5</v>
      </c>
      <c r="G6" s="70">
        <v>6</v>
      </c>
      <c r="H6" s="70">
        <v>7</v>
      </c>
      <c r="I6" s="29" t="s">
        <v>6</v>
      </c>
      <c r="J6" s="44"/>
      <c r="K6" s="44"/>
      <c r="L6" s="44"/>
    </row>
    <row r="7" spans="1:12" ht="25.5" x14ac:dyDescent="0.3">
      <c r="A7" s="49" t="s">
        <v>10</v>
      </c>
      <c r="B7" s="40" t="s">
        <v>95</v>
      </c>
      <c r="C7" s="40" t="s">
        <v>107</v>
      </c>
      <c r="D7" s="40"/>
      <c r="E7" s="41"/>
      <c r="F7" s="41"/>
      <c r="G7" s="41"/>
      <c r="H7" s="41"/>
      <c r="I7" s="44"/>
      <c r="J7" s="44"/>
      <c r="K7" s="44"/>
      <c r="L7" s="44"/>
    </row>
    <row r="8" spans="1:12" ht="25.5" x14ac:dyDescent="0.3">
      <c r="A8" s="49" t="s">
        <v>20</v>
      </c>
      <c r="B8" s="42" t="s">
        <v>81</v>
      </c>
      <c r="C8" s="42" t="s">
        <v>108</v>
      </c>
      <c r="D8" s="42"/>
      <c r="E8" s="42"/>
      <c r="F8" s="42"/>
      <c r="G8" s="43"/>
      <c r="H8" s="43"/>
      <c r="I8" s="44"/>
      <c r="J8" s="44"/>
      <c r="K8" s="44"/>
      <c r="L8" s="44"/>
    </row>
    <row r="9" spans="1:12" ht="42.75" customHeight="1" x14ac:dyDescent="0.3">
      <c r="A9" s="50" t="s">
        <v>25</v>
      </c>
      <c r="B9" s="45">
        <v>1</v>
      </c>
      <c r="C9" s="45">
        <v>1</v>
      </c>
      <c r="D9" s="45"/>
      <c r="E9" s="45"/>
      <c r="F9" s="45"/>
      <c r="G9" s="45"/>
      <c r="H9" s="45"/>
      <c r="I9" s="46">
        <f>SUM(B9:H9)</f>
        <v>2</v>
      </c>
      <c r="J9" s="44"/>
      <c r="K9" s="44"/>
      <c r="L9" s="44"/>
    </row>
    <row r="10" spans="1:12" ht="13" x14ac:dyDescent="0.3">
      <c r="A10" s="51"/>
      <c r="B10" s="44"/>
      <c r="C10" s="44"/>
      <c r="D10" s="44"/>
      <c r="E10" s="44"/>
      <c r="F10" s="44"/>
      <c r="G10" s="44"/>
      <c r="H10" s="44"/>
      <c r="I10" s="44"/>
      <c r="J10" s="44"/>
      <c r="K10" s="44"/>
      <c r="L10" s="44"/>
    </row>
    <row r="11" spans="1:12" ht="13" x14ac:dyDescent="0.3">
      <c r="A11" s="49" t="s">
        <v>9</v>
      </c>
      <c r="B11" s="47">
        <v>40800</v>
      </c>
      <c r="C11" s="47">
        <v>31620</v>
      </c>
      <c r="D11" s="47"/>
      <c r="E11" s="47"/>
      <c r="F11" s="47"/>
      <c r="G11" s="47"/>
      <c r="H11" s="47"/>
      <c r="I11" s="48">
        <f>SUM(B11:H11)</f>
        <v>72420</v>
      </c>
      <c r="J11" s="44"/>
      <c r="K11" s="44"/>
      <c r="L11" s="44"/>
    </row>
    <row r="12" spans="1:12" ht="13" x14ac:dyDescent="0.3">
      <c r="A12" s="52" t="s">
        <v>12</v>
      </c>
      <c r="B12" s="47">
        <v>41000</v>
      </c>
      <c r="C12" s="47">
        <v>31620</v>
      </c>
      <c r="D12" s="47"/>
      <c r="E12" s="47"/>
      <c r="F12" s="47"/>
      <c r="G12" s="47"/>
      <c r="H12" s="47"/>
      <c r="I12" s="48">
        <f>SUM(B12:H12)</f>
        <v>72620</v>
      </c>
      <c r="J12" s="44"/>
      <c r="K12" s="44"/>
      <c r="L12" s="44"/>
    </row>
    <row r="13" spans="1:12" ht="13" x14ac:dyDescent="0.3">
      <c r="A13" s="51"/>
      <c r="B13" s="44"/>
      <c r="C13" s="44"/>
      <c r="D13" s="44"/>
      <c r="E13" s="44"/>
      <c r="F13" s="44"/>
      <c r="G13" s="44"/>
      <c r="H13" s="44"/>
      <c r="I13" s="44"/>
      <c r="J13" s="44"/>
      <c r="K13" s="44"/>
      <c r="L13" s="44"/>
    </row>
    <row r="14" spans="1:12" ht="13" x14ac:dyDescent="0.3">
      <c r="A14" s="49" t="s">
        <v>13</v>
      </c>
      <c r="B14" s="47">
        <v>8200</v>
      </c>
      <c r="C14" s="47">
        <v>6324</v>
      </c>
      <c r="D14" s="47"/>
      <c r="E14" s="47"/>
      <c r="F14" s="47"/>
      <c r="G14" s="47"/>
      <c r="H14" s="47"/>
      <c r="I14" s="48">
        <f>SUM(B14:H14)</f>
        <v>14524</v>
      </c>
      <c r="J14" s="44"/>
      <c r="K14" s="44"/>
      <c r="L14" s="44"/>
    </row>
    <row r="15" spans="1:12" ht="13" x14ac:dyDescent="0.3">
      <c r="A15" s="52" t="s">
        <v>12</v>
      </c>
      <c r="B15" s="47">
        <v>8200</v>
      </c>
      <c r="C15" s="47">
        <v>6324</v>
      </c>
      <c r="D15" s="47"/>
      <c r="E15" s="47"/>
      <c r="F15" s="47"/>
      <c r="G15" s="47"/>
      <c r="H15" s="47"/>
      <c r="I15" s="48">
        <f>SUM(B15:H15)</f>
        <v>14524</v>
      </c>
      <c r="J15" s="44"/>
      <c r="K15" s="44"/>
      <c r="L15" s="44"/>
    </row>
    <row r="16" spans="1:12" x14ac:dyDescent="0.25">
      <c r="D16" s="30"/>
    </row>
    <row r="17" spans="1:9" ht="13" x14ac:dyDescent="0.3">
      <c r="A17" s="54" t="s">
        <v>22</v>
      </c>
      <c r="B17" s="55">
        <f>B12+B15</f>
        <v>49200</v>
      </c>
      <c r="C17" s="55">
        <f t="shared" ref="C17:H17" si="0">C12+C15</f>
        <v>37944</v>
      </c>
      <c r="D17" s="55">
        <f t="shared" si="0"/>
        <v>0</v>
      </c>
      <c r="E17" s="55">
        <f t="shared" si="0"/>
        <v>0</v>
      </c>
      <c r="F17" s="55">
        <f t="shared" si="0"/>
        <v>0</v>
      </c>
      <c r="G17" s="55">
        <f t="shared" si="0"/>
        <v>0</v>
      </c>
      <c r="H17" s="55">
        <f t="shared" si="0"/>
        <v>0</v>
      </c>
    </row>
    <row r="18" spans="1:9" ht="13" thickBot="1" x14ac:dyDescent="0.3"/>
    <row r="19" spans="1:9" ht="13.5" thickBot="1" x14ac:dyDescent="0.35">
      <c r="A19" s="108" t="s">
        <v>37</v>
      </c>
      <c r="B19" s="102"/>
      <c r="C19" s="102"/>
      <c r="D19" s="102"/>
      <c r="E19" s="102"/>
      <c r="F19" s="102"/>
      <c r="G19" s="102"/>
      <c r="H19" s="102"/>
      <c r="I19" s="103"/>
    </row>
    <row r="20" spans="1:9" x14ac:dyDescent="0.25">
      <c r="A20" s="14"/>
      <c r="B20" s="70">
        <v>1</v>
      </c>
      <c r="C20" s="70">
        <v>2</v>
      </c>
      <c r="D20" s="70">
        <v>3</v>
      </c>
      <c r="E20" s="70">
        <v>4</v>
      </c>
      <c r="F20" s="70">
        <v>5</v>
      </c>
      <c r="G20" s="70">
        <v>6</v>
      </c>
      <c r="H20" s="70">
        <v>7</v>
      </c>
      <c r="I20" s="29" t="s">
        <v>6</v>
      </c>
    </row>
    <row r="21" spans="1:9" ht="25.5" x14ac:dyDescent="0.3">
      <c r="A21" s="49" t="s">
        <v>10</v>
      </c>
      <c r="B21" s="40" t="s">
        <v>94</v>
      </c>
      <c r="C21" s="40"/>
      <c r="D21" s="40"/>
      <c r="E21" s="41"/>
      <c r="F21" s="41"/>
      <c r="G21" s="41"/>
      <c r="H21" s="41"/>
      <c r="I21" s="44"/>
    </row>
    <row r="22" spans="1:9" ht="13" x14ac:dyDescent="0.3">
      <c r="A22" s="49" t="s">
        <v>20</v>
      </c>
      <c r="B22" s="42" t="s">
        <v>82</v>
      </c>
      <c r="C22" s="42"/>
      <c r="D22" s="42"/>
      <c r="E22" s="42"/>
      <c r="F22" s="42"/>
      <c r="G22" s="43"/>
      <c r="H22" s="43"/>
      <c r="I22" s="44"/>
    </row>
    <row r="23" spans="1:9" ht="39" x14ac:dyDescent="0.3">
      <c r="A23" s="50" t="s">
        <v>25</v>
      </c>
      <c r="B23" s="45">
        <v>0.5</v>
      </c>
      <c r="C23" s="45"/>
      <c r="D23" s="45"/>
      <c r="E23" s="45"/>
      <c r="F23" s="45"/>
      <c r="G23" s="45"/>
      <c r="H23" s="45"/>
      <c r="I23" s="46">
        <f>SUM(B23:H23)</f>
        <v>0.5</v>
      </c>
    </row>
    <row r="24" spans="1:9" ht="13" x14ac:dyDescent="0.3">
      <c r="A24" s="51"/>
      <c r="B24" s="44"/>
      <c r="C24" s="44"/>
      <c r="D24" s="44"/>
      <c r="E24" s="44"/>
      <c r="F24" s="44"/>
      <c r="G24" s="44"/>
      <c r="H24" s="44"/>
      <c r="I24" s="44"/>
    </row>
    <row r="25" spans="1:9" ht="13" x14ac:dyDescent="0.3">
      <c r="A25" s="49" t="s">
        <v>9</v>
      </c>
      <c r="B25" s="47">
        <v>80000</v>
      </c>
      <c r="C25" s="47"/>
      <c r="D25" s="47"/>
      <c r="E25" s="47"/>
      <c r="F25" s="47"/>
      <c r="G25" s="47"/>
      <c r="H25" s="47"/>
      <c r="I25" s="48">
        <f>SUM(B25:H25)</f>
        <v>80000</v>
      </c>
    </row>
    <row r="26" spans="1:9" ht="13" x14ac:dyDescent="0.3">
      <c r="A26" s="52" t="s">
        <v>12</v>
      </c>
      <c r="B26" s="47">
        <v>40000</v>
      </c>
      <c r="C26" s="47"/>
      <c r="D26" s="47"/>
      <c r="E26" s="47"/>
      <c r="F26" s="47"/>
      <c r="G26" s="47"/>
      <c r="H26" s="47"/>
      <c r="I26" s="48">
        <f>SUM(B26:H26)</f>
        <v>40000</v>
      </c>
    </row>
    <row r="27" spans="1:9" ht="13" x14ac:dyDescent="0.3">
      <c r="A27" s="51"/>
      <c r="B27" s="44"/>
      <c r="C27" s="44"/>
      <c r="D27" s="44"/>
      <c r="E27" s="44"/>
      <c r="F27" s="44"/>
      <c r="G27" s="44"/>
      <c r="H27" s="44"/>
      <c r="I27" s="44"/>
    </row>
    <row r="28" spans="1:9" ht="13" x14ac:dyDescent="0.3">
      <c r="A28" s="49" t="s">
        <v>13</v>
      </c>
      <c r="B28" s="47">
        <v>9000</v>
      </c>
      <c r="C28" s="47"/>
      <c r="D28" s="47"/>
      <c r="E28" s="47"/>
      <c r="F28" s="47"/>
      <c r="G28" s="47"/>
      <c r="H28" s="47"/>
      <c r="I28" s="48">
        <f>SUM(B28:H28)</f>
        <v>9000</v>
      </c>
    </row>
    <row r="29" spans="1:9" ht="13" x14ac:dyDescent="0.3">
      <c r="A29" s="52" t="s">
        <v>12</v>
      </c>
      <c r="B29" s="47">
        <v>4500</v>
      </c>
      <c r="C29" s="47"/>
      <c r="D29" s="47"/>
      <c r="E29" s="47"/>
      <c r="F29" s="47"/>
      <c r="G29" s="47"/>
      <c r="H29" s="47"/>
      <c r="I29" s="48">
        <f>SUM(B29:H29)</f>
        <v>4500</v>
      </c>
    </row>
    <row r="30" spans="1:9" x14ac:dyDescent="0.25">
      <c r="D30" s="30"/>
    </row>
    <row r="31" spans="1:9" ht="13" x14ac:dyDescent="0.3">
      <c r="A31" s="54" t="s">
        <v>22</v>
      </c>
      <c r="B31" s="55">
        <f>B26+B29</f>
        <v>44500</v>
      </c>
      <c r="C31" s="55">
        <f t="shared" ref="C31:H31" si="1">C26+C29</f>
        <v>0</v>
      </c>
      <c r="D31" s="55">
        <f t="shared" si="1"/>
        <v>0</v>
      </c>
      <c r="E31" s="55">
        <f t="shared" si="1"/>
        <v>0</v>
      </c>
      <c r="F31" s="55">
        <f t="shared" si="1"/>
        <v>0</v>
      </c>
      <c r="G31" s="55">
        <f t="shared" si="1"/>
        <v>0</v>
      </c>
      <c r="H31" s="55">
        <f t="shared" si="1"/>
        <v>0</v>
      </c>
    </row>
    <row r="32" spans="1:9" ht="13" thickBot="1" x14ac:dyDescent="0.3"/>
    <row r="33" spans="1:10" ht="13.5" thickBot="1" x14ac:dyDescent="0.35">
      <c r="A33" s="101" t="s">
        <v>38</v>
      </c>
      <c r="B33" s="102"/>
      <c r="C33" s="102"/>
      <c r="D33" s="102"/>
      <c r="E33" s="102"/>
      <c r="F33" s="102"/>
      <c r="G33" s="102"/>
      <c r="H33" s="102"/>
      <c r="I33" s="102"/>
      <c r="J33" s="103"/>
    </row>
    <row r="34" spans="1:10" x14ac:dyDescent="0.25">
      <c r="A34" s="14"/>
      <c r="B34" s="70">
        <v>1</v>
      </c>
      <c r="C34" s="70">
        <v>2</v>
      </c>
      <c r="D34" s="70">
        <v>3</v>
      </c>
      <c r="E34" s="70">
        <v>4</v>
      </c>
      <c r="F34" s="70">
        <v>5</v>
      </c>
      <c r="G34" s="70">
        <v>6</v>
      </c>
      <c r="H34" s="70">
        <v>7</v>
      </c>
      <c r="I34" s="29" t="s">
        <v>6</v>
      </c>
    </row>
    <row r="35" spans="1:10" ht="13" x14ac:dyDescent="0.3">
      <c r="A35" s="49" t="s">
        <v>10</v>
      </c>
      <c r="B35" s="40" t="s">
        <v>92</v>
      </c>
      <c r="C35" s="40"/>
      <c r="D35" s="40"/>
      <c r="E35" s="41"/>
      <c r="F35" s="41"/>
      <c r="G35" s="41"/>
      <c r="H35" s="41"/>
      <c r="I35" s="44"/>
    </row>
    <row r="36" spans="1:10" ht="25.5" x14ac:dyDescent="0.3">
      <c r="A36" s="49" t="s">
        <v>20</v>
      </c>
      <c r="B36" s="42" t="s">
        <v>93</v>
      </c>
      <c r="C36" s="42"/>
      <c r="D36" s="42"/>
      <c r="E36" s="42"/>
      <c r="F36" s="42"/>
      <c r="G36" s="43"/>
      <c r="H36" s="43"/>
      <c r="I36" s="44"/>
    </row>
    <row r="37" spans="1:10" ht="39" x14ac:dyDescent="0.3">
      <c r="A37" s="50" t="s">
        <v>25</v>
      </c>
      <c r="B37" s="45">
        <v>0.2</v>
      </c>
      <c r="C37" s="45"/>
      <c r="D37" s="45"/>
      <c r="E37" s="45"/>
      <c r="F37" s="45"/>
      <c r="G37" s="45"/>
      <c r="H37" s="45"/>
      <c r="I37" s="46">
        <f>SUM(B37:H37)</f>
        <v>0.2</v>
      </c>
    </row>
    <row r="38" spans="1:10" ht="13" x14ac:dyDescent="0.3">
      <c r="A38" s="51"/>
      <c r="B38" s="44"/>
      <c r="C38" s="44"/>
      <c r="D38" s="44"/>
      <c r="E38" s="44"/>
      <c r="F38" s="44"/>
      <c r="G38" s="44"/>
      <c r="H38" s="44"/>
      <c r="I38" s="44"/>
    </row>
    <row r="39" spans="1:10" ht="13" x14ac:dyDescent="0.3">
      <c r="A39" s="49" t="s">
        <v>9</v>
      </c>
      <c r="B39" s="47">
        <v>64000</v>
      </c>
      <c r="C39" s="47"/>
      <c r="D39" s="47"/>
      <c r="E39" s="47"/>
      <c r="F39" s="47"/>
      <c r="G39" s="47"/>
      <c r="H39" s="47"/>
      <c r="I39" s="48">
        <f>SUM(B39:H39)</f>
        <v>64000</v>
      </c>
    </row>
    <row r="40" spans="1:10" ht="13" x14ac:dyDescent="0.3">
      <c r="A40" s="52" t="s">
        <v>12</v>
      </c>
      <c r="B40" s="47">
        <v>12800</v>
      </c>
      <c r="C40" s="47"/>
      <c r="D40" s="47"/>
      <c r="E40" s="47"/>
      <c r="F40" s="47"/>
      <c r="G40" s="47"/>
      <c r="H40" s="47"/>
      <c r="I40" s="48">
        <f>SUM(B40:H40)</f>
        <v>12800</v>
      </c>
    </row>
    <row r="41" spans="1:10" ht="13" x14ac:dyDescent="0.3">
      <c r="A41" s="51"/>
      <c r="B41" s="44"/>
      <c r="C41" s="44"/>
      <c r="D41" s="44"/>
      <c r="E41" s="44"/>
      <c r="F41" s="44"/>
      <c r="G41" s="44"/>
      <c r="H41" s="44"/>
      <c r="I41" s="44"/>
    </row>
    <row r="42" spans="1:10" ht="13" x14ac:dyDescent="0.3">
      <c r="A42" s="49" t="s">
        <v>13</v>
      </c>
      <c r="B42" s="47">
        <v>12800</v>
      </c>
      <c r="C42" s="47"/>
      <c r="D42" s="47"/>
      <c r="E42" s="47"/>
      <c r="F42" s="47"/>
      <c r="G42" s="47"/>
      <c r="H42" s="47"/>
      <c r="I42" s="48">
        <f>SUM(B42:H42)</f>
        <v>12800</v>
      </c>
    </row>
    <row r="43" spans="1:10" ht="13" x14ac:dyDescent="0.3">
      <c r="A43" s="52" t="s">
        <v>12</v>
      </c>
      <c r="B43" s="47">
        <v>2560</v>
      </c>
      <c r="C43" s="47"/>
      <c r="D43" s="47"/>
      <c r="E43" s="47"/>
      <c r="F43" s="47"/>
      <c r="G43" s="47"/>
      <c r="H43" s="47"/>
      <c r="I43" s="48">
        <f>SUM(B43:H43)</f>
        <v>2560</v>
      </c>
    </row>
    <row r="44" spans="1:10" x14ac:dyDescent="0.25">
      <c r="D44" s="30"/>
    </row>
    <row r="45" spans="1:10" ht="13" x14ac:dyDescent="0.3">
      <c r="A45" s="54" t="s">
        <v>22</v>
      </c>
      <c r="B45" s="55">
        <f>B40+B43</f>
        <v>15360</v>
      </c>
      <c r="C45" s="55">
        <f t="shared" ref="C45:H45" si="2">C40+C43</f>
        <v>0</v>
      </c>
      <c r="D45" s="55">
        <f t="shared" si="2"/>
        <v>0</v>
      </c>
      <c r="E45" s="55">
        <f t="shared" si="2"/>
        <v>0</v>
      </c>
      <c r="F45" s="55">
        <f t="shared" si="2"/>
        <v>0</v>
      </c>
      <c r="G45" s="55">
        <f t="shared" si="2"/>
        <v>0</v>
      </c>
      <c r="H45" s="55">
        <f t="shared" si="2"/>
        <v>0</v>
      </c>
    </row>
    <row r="46" spans="1:10" ht="13" thickBot="1" x14ac:dyDescent="0.3"/>
    <row r="47" spans="1:10" ht="13.5" thickBot="1" x14ac:dyDescent="0.35">
      <c r="A47" s="101" t="s">
        <v>36</v>
      </c>
      <c r="B47" s="102"/>
      <c r="C47" s="102"/>
      <c r="D47" s="102"/>
      <c r="E47" s="102"/>
      <c r="F47" s="102"/>
      <c r="G47" s="102"/>
      <c r="H47" s="102"/>
      <c r="I47" s="102"/>
      <c r="J47" s="103"/>
    </row>
    <row r="48" spans="1:10" x14ac:dyDescent="0.25">
      <c r="A48" s="14"/>
      <c r="B48" s="70">
        <v>1</v>
      </c>
      <c r="C48" s="70">
        <v>2</v>
      </c>
      <c r="D48" s="70">
        <v>3</v>
      </c>
      <c r="E48" s="70">
        <v>4</v>
      </c>
      <c r="F48" s="70">
        <v>5</v>
      </c>
      <c r="G48" s="70">
        <v>6</v>
      </c>
      <c r="H48" s="70">
        <v>7</v>
      </c>
      <c r="I48" s="29" t="s">
        <v>6</v>
      </c>
    </row>
    <row r="49" spans="1:9" ht="38" x14ac:dyDescent="0.3">
      <c r="A49" s="49" t="s">
        <v>10</v>
      </c>
      <c r="B49" s="40" t="s">
        <v>99</v>
      </c>
      <c r="C49" s="40"/>
      <c r="D49" s="40"/>
      <c r="E49" s="41"/>
      <c r="F49" s="41"/>
      <c r="G49" s="41"/>
      <c r="H49" s="41"/>
      <c r="I49" s="44"/>
    </row>
    <row r="50" spans="1:9" ht="25.5" x14ac:dyDescent="0.3">
      <c r="A50" s="49" t="s">
        <v>20</v>
      </c>
      <c r="B50" s="42" t="s">
        <v>100</v>
      </c>
      <c r="C50" s="42"/>
      <c r="D50" s="42"/>
      <c r="E50" s="42"/>
      <c r="F50" s="42"/>
      <c r="G50" s="43"/>
      <c r="H50" s="43"/>
      <c r="I50" s="44"/>
    </row>
    <row r="51" spans="1:9" ht="39" x14ac:dyDescent="0.3">
      <c r="A51" s="50" t="s">
        <v>25</v>
      </c>
      <c r="B51" s="45">
        <v>0.15</v>
      </c>
      <c r="C51" s="45"/>
      <c r="D51" s="45"/>
      <c r="E51" s="45"/>
      <c r="F51" s="45"/>
      <c r="G51" s="45"/>
      <c r="H51" s="45"/>
      <c r="I51" s="46">
        <f>SUM(B51:H51)</f>
        <v>0.15</v>
      </c>
    </row>
    <row r="52" spans="1:9" ht="13" x14ac:dyDescent="0.3">
      <c r="A52" s="51"/>
      <c r="B52" s="44"/>
      <c r="C52" s="44"/>
      <c r="D52" s="44"/>
      <c r="E52" s="44"/>
      <c r="F52" s="44"/>
      <c r="G52" s="44"/>
      <c r="H52" s="44"/>
      <c r="I52" s="44"/>
    </row>
    <row r="53" spans="1:9" ht="13" x14ac:dyDescent="0.3">
      <c r="A53" s="49" t="s">
        <v>9</v>
      </c>
      <c r="B53" s="47">
        <v>65000</v>
      </c>
      <c r="C53" s="47"/>
      <c r="D53" s="47"/>
      <c r="E53" s="47"/>
      <c r="F53" s="47"/>
      <c r="G53" s="47"/>
      <c r="H53" s="47"/>
      <c r="I53" s="48">
        <f>SUM(B53:H53)</f>
        <v>65000</v>
      </c>
    </row>
    <row r="54" spans="1:9" ht="13" x14ac:dyDescent="0.3">
      <c r="A54" s="52" t="s">
        <v>12</v>
      </c>
      <c r="B54" s="47">
        <v>9750</v>
      </c>
      <c r="C54" s="47"/>
      <c r="D54" s="47"/>
      <c r="E54" s="47"/>
      <c r="F54" s="47"/>
      <c r="G54" s="47"/>
      <c r="H54" s="47"/>
      <c r="I54" s="48">
        <f>SUM(B54:H54)</f>
        <v>9750</v>
      </c>
    </row>
    <row r="55" spans="1:9" ht="13" x14ac:dyDescent="0.3">
      <c r="A55" s="51"/>
      <c r="B55" s="44"/>
      <c r="C55" s="44"/>
      <c r="D55" s="44"/>
      <c r="E55" s="44"/>
      <c r="F55" s="44"/>
      <c r="G55" s="44"/>
      <c r="H55" s="44"/>
      <c r="I55" s="44"/>
    </row>
    <row r="56" spans="1:9" ht="13" x14ac:dyDescent="0.3">
      <c r="A56" s="49" t="s">
        <v>13</v>
      </c>
      <c r="B56" s="47">
        <v>13000</v>
      </c>
      <c r="C56" s="47"/>
      <c r="D56" s="47"/>
      <c r="E56" s="47"/>
      <c r="F56" s="47"/>
      <c r="G56" s="47"/>
      <c r="H56" s="47"/>
      <c r="I56" s="48">
        <f>SUM(B56:H56)</f>
        <v>13000</v>
      </c>
    </row>
    <row r="57" spans="1:9" ht="13" x14ac:dyDescent="0.3">
      <c r="A57" s="52" t="s">
        <v>12</v>
      </c>
      <c r="B57" s="47">
        <v>1950</v>
      </c>
      <c r="C57" s="47"/>
      <c r="D57" s="47"/>
      <c r="E57" s="47"/>
      <c r="F57" s="47"/>
      <c r="G57" s="47"/>
      <c r="H57" s="47"/>
      <c r="I57" s="48">
        <f>SUM(B57:H57)</f>
        <v>1950</v>
      </c>
    </row>
    <row r="58" spans="1:9" x14ac:dyDescent="0.25">
      <c r="D58" s="30"/>
    </row>
    <row r="59" spans="1:9" ht="13" x14ac:dyDescent="0.3">
      <c r="A59" s="54" t="s">
        <v>22</v>
      </c>
      <c r="B59" s="55">
        <f>B54+B57</f>
        <v>11700</v>
      </c>
      <c r="C59" s="55">
        <f t="shared" ref="C59:H59" si="3">C54+C57</f>
        <v>0</v>
      </c>
      <c r="D59" s="55">
        <f t="shared" si="3"/>
        <v>0</v>
      </c>
      <c r="E59" s="55">
        <f t="shared" si="3"/>
        <v>0</v>
      </c>
      <c r="F59" s="55">
        <f t="shared" si="3"/>
        <v>0</v>
      </c>
      <c r="G59" s="55">
        <f t="shared" si="3"/>
        <v>0</v>
      </c>
      <c r="H59" s="55">
        <f t="shared" si="3"/>
        <v>0</v>
      </c>
    </row>
  </sheetData>
  <mergeCells count="6">
    <mergeCell ref="A47:J47"/>
    <mergeCell ref="A2:I2"/>
    <mergeCell ref="A3:D3"/>
    <mergeCell ref="A5:I5"/>
    <mergeCell ref="A19:I19"/>
    <mergeCell ref="A33:J33"/>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2"/>
  <sheetViews>
    <sheetView tabSelected="1" topLeftCell="A69" workbookViewId="0">
      <selection activeCell="F78" sqref="F78"/>
    </sheetView>
  </sheetViews>
  <sheetFormatPr defaultColWidth="8.7265625" defaultRowHeight="12.5" x14ac:dyDescent="0.25"/>
  <cols>
    <col min="1" max="1" width="41.54296875" customWidth="1"/>
    <col min="2" max="2" width="9.1796875" customWidth="1"/>
    <col min="3" max="3" width="14.7265625" customWidth="1"/>
    <col min="4" max="4" width="11.81640625" customWidth="1"/>
    <col min="5" max="5" width="12.54296875" customWidth="1"/>
  </cols>
  <sheetData>
    <row r="1" spans="1:12" ht="13" x14ac:dyDescent="0.3">
      <c r="A1" s="13" t="s">
        <v>7</v>
      </c>
      <c r="B1" s="109" t="s">
        <v>83</v>
      </c>
      <c r="C1" s="110"/>
      <c r="D1" s="110"/>
      <c r="E1" s="110"/>
    </row>
    <row r="2" spans="1:12" ht="13" x14ac:dyDescent="0.3">
      <c r="A2" s="13"/>
      <c r="B2" s="14"/>
      <c r="C2" s="14"/>
      <c r="D2" s="14"/>
      <c r="E2" s="14"/>
    </row>
    <row r="3" spans="1:12" ht="13" x14ac:dyDescent="0.3">
      <c r="A3" s="22" t="s">
        <v>26</v>
      </c>
      <c r="B3" s="20"/>
      <c r="C3" s="20"/>
      <c r="D3" s="20"/>
      <c r="E3" s="20"/>
    </row>
    <row r="4" spans="1:12" ht="14" x14ac:dyDescent="0.3">
      <c r="A4" s="21" t="s">
        <v>53</v>
      </c>
      <c r="B4" s="20"/>
      <c r="C4" s="20"/>
      <c r="D4" s="20"/>
      <c r="E4" s="20"/>
    </row>
    <row r="5" spans="1:12" ht="14" x14ac:dyDescent="0.3">
      <c r="A5" s="21"/>
      <c r="B5" s="20"/>
      <c r="C5" s="20"/>
      <c r="D5" s="20"/>
      <c r="E5" s="20"/>
    </row>
    <row r="6" spans="1:12" x14ac:dyDescent="0.25">
      <c r="A6" s="92" t="s">
        <v>3</v>
      </c>
      <c r="B6" s="92" t="s">
        <v>4</v>
      </c>
      <c r="C6" s="68" t="s">
        <v>5</v>
      </c>
      <c r="D6" s="68" t="s">
        <v>60</v>
      </c>
      <c r="E6" s="68" t="s">
        <v>61</v>
      </c>
      <c r="J6" s="44"/>
      <c r="K6" s="44"/>
      <c r="L6" s="44"/>
    </row>
    <row r="7" spans="1:12" ht="42" x14ac:dyDescent="0.3">
      <c r="C7" s="3" t="s">
        <v>41</v>
      </c>
      <c r="D7" s="4" t="s">
        <v>27</v>
      </c>
      <c r="E7" s="4" t="s">
        <v>6</v>
      </c>
    </row>
    <row r="8" spans="1:12" ht="17.25" customHeight="1" x14ac:dyDescent="0.3">
      <c r="A8" s="9" t="s">
        <v>21</v>
      </c>
      <c r="B8" s="10"/>
      <c r="C8" s="11"/>
      <c r="D8" s="11"/>
      <c r="E8" s="12"/>
      <c r="F8" s="13"/>
    </row>
    <row r="9" spans="1:12" ht="14" x14ac:dyDescent="0.3">
      <c r="A9" s="1" t="s">
        <v>28</v>
      </c>
      <c r="C9" s="16">
        <f>C93</f>
        <v>222134</v>
      </c>
      <c r="D9" s="17"/>
      <c r="E9" s="26">
        <f>C9</f>
        <v>222134</v>
      </c>
      <c r="F9" s="13"/>
      <c r="G9" s="69"/>
    </row>
    <row r="10" spans="1:12" ht="14" x14ac:dyDescent="0.3">
      <c r="A10" s="1"/>
      <c r="C10" s="18"/>
      <c r="D10" s="18"/>
      <c r="E10" s="27"/>
      <c r="F10" s="13"/>
      <c r="G10" s="69"/>
    </row>
    <row r="11" spans="1:12" ht="14" x14ac:dyDescent="0.3">
      <c r="A11" s="2" t="s">
        <v>0</v>
      </c>
      <c r="C11" s="18"/>
      <c r="D11" s="18"/>
      <c r="E11" s="27"/>
      <c r="F11" s="13"/>
      <c r="G11" s="69"/>
    </row>
    <row r="12" spans="1:12" ht="14" x14ac:dyDescent="0.3">
      <c r="A12" s="32" t="s">
        <v>16</v>
      </c>
      <c r="C12" s="17"/>
      <c r="D12" s="16">
        <v>1000</v>
      </c>
      <c r="E12" s="26">
        <f t="shared" ref="E12:E15" si="0">D12</f>
        <v>1000</v>
      </c>
      <c r="F12" s="13"/>
      <c r="G12" s="69"/>
    </row>
    <row r="13" spans="1:12" ht="14" x14ac:dyDescent="0.3">
      <c r="A13" s="32" t="s">
        <v>17</v>
      </c>
      <c r="C13" s="17"/>
      <c r="D13" s="16">
        <v>12</v>
      </c>
      <c r="E13" s="26">
        <f t="shared" si="0"/>
        <v>12</v>
      </c>
      <c r="F13" s="13"/>
      <c r="G13" s="69"/>
    </row>
    <row r="14" spans="1:12" ht="14" x14ac:dyDescent="0.3">
      <c r="A14" s="32" t="s">
        <v>62</v>
      </c>
      <c r="C14" s="17"/>
      <c r="D14" s="16">
        <v>12</v>
      </c>
      <c r="E14" s="26">
        <f t="shared" si="0"/>
        <v>12</v>
      </c>
      <c r="F14" s="13"/>
      <c r="G14" s="69"/>
    </row>
    <row r="15" spans="1:12" ht="14" x14ac:dyDescent="0.3">
      <c r="A15" s="32" t="s">
        <v>63</v>
      </c>
      <c r="C15" s="17"/>
      <c r="D15" s="16">
        <v>0</v>
      </c>
      <c r="E15" s="26">
        <f t="shared" si="0"/>
        <v>0</v>
      </c>
      <c r="F15" s="13"/>
      <c r="G15" s="69"/>
    </row>
    <row r="16" spans="1:12" ht="14" x14ac:dyDescent="0.3">
      <c r="A16" s="32" t="s">
        <v>63</v>
      </c>
      <c r="C16" s="17"/>
      <c r="D16" s="16">
        <v>0</v>
      </c>
      <c r="E16" s="26">
        <f>D16</f>
        <v>0</v>
      </c>
      <c r="F16" s="13"/>
      <c r="G16" s="69"/>
    </row>
    <row r="17" spans="1:7" ht="14" x14ac:dyDescent="0.3">
      <c r="A17" s="1" t="s">
        <v>19</v>
      </c>
      <c r="C17" s="16">
        <f>C93</f>
        <v>222134</v>
      </c>
      <c r="D17" s="16">
        <f>SUM(D12:D16)</f>
        <v>1024</v>
      </c>
      <c r="E17" s="26"/>
      <c r="F17" s="13"/>
      <c r="G17" s="69"/>
    </row>
    <row r="18" spans="1:7" ht="14" x14ac:dyDescent="0.3">
      <c r="A18" s="15" t="s">
        <v>1</v>
      </c>
      <c r="C18" s="36"/>
      <c r="D18" s="36"/>
      <c r="E18" s="37">
        <f>SUM(E9:E16)</f>
        <v>223158</v>
      </c>
    </row>
    <row r="19" spans="1:7" ht="7.5" customHeight="1" x14ac:dyDescent="0.25">
      <c r="A19" s="1"/>
      <c r="C19" s="18"/>
      <c r="D19" s="18"/>
      <c r="E19" s="18"/>
    </row>
    <row r="20" spans="1:7" ht="14" x14ac:dyDescent="0.3">
      <c r="A20" s="9" t="s">
        <v>23</v>
      </c>
      <c r="B20" s="10"/>
      <c r="C20" s="19"/>
      <c r="D20" s="19"/>
      <c r="E20" s="19"/>
    </row>
    <row r="21" spans="1:7" ht="7.5" customHeight="1" x14ac:dyDescent="0.3">
      <c r="A21" s="65"/>
      <c r="B21" s="66"/>
      <c r="C21" s="27"/>
      <c r="D21" s="27"/>
      <c r="E21" s="27"/>
    </row>
    <row r="22" spans="1:7" ht="26.25" customHeight="1" x14ac:dyDescent="0.25">
      <c r="A22" s="114" t="s">
        <v>51</v>
      </c>
      <c r="B22" s="113"/>
      <c r="C22" s="113"/>
      <c r="D22" s="113"/>
      <c r="E22" s="113"/>
    </row>
    <row r="23" spans="1:7" ht="62.25" customHeight="1" x14ac:dyDescent="0.25">
      <c r="A23" s="15" t="s">
        <v>65</v>
      </c>
      <c r="B23" s="7" t="s">
        <v>2</v>
      </c>
      <c r="C23" s="18"/>
      <c r="D23" s="18"/>
      <c r="E23" s="18"/>
      <c r="G23" s="69"/>
    </row>
    <row r="24" spans="1:7" ht="13.9" customHeight="1" x14ac:dyDescent="0.3">
      <c r="A24" s="5" t="s">
        <v>14</v>
      </c>
      <c r="B24" s="73">
        <f>Personnel!I9</f>
        <v>2</v>
      </c>
      <c r="C24" s="74">
        <f>Personnel!I12</f>
        <v>72620</v>
      </c>
      <c r="D24" s="31"/>
      <c r="E24" s="31"/>
    </row>
    <row r="25" spans="1:7" ht="14" x14ac:dyDescent="0.3">
      <c r="A25" s="5" t="s">
        <v>15</v>
      </c>
      <c r="B25" s="75"/>
      <c r="C25" s="74">
        <f>Personnel!I15</f>
        <v>14524</v>
      </c>
      <c r="D25" s="31"/>
      <c r="E25" s="31"/>
      <c r="F25" s="28"/>
    </row>
    <row r="26" spans="1:7" ht="42" x14ac:dyDescent="0.3">
      <c r="A26" s="6" t="s">
        <v>67</v>
      </c>
      <c r="B26" s="76" t="s">
        <v>18</v>
      </c>
      <c r="C26" s="76" t="s">
        <v>41</v>
      </c>
      <c r="D26" s="31"/>
      <c r="E26" s="31"/>
      <c r="F26" s="28"/>
    </row>
    <row r="27" spans="1:7" ht="28" x14ac:dyDescent="0.3">
      <c r="A27" s="5" t="s">
        <v>84</v>
      </c>
      <c r="B27" s="78">
        <v>1040</v>
      </c>
      <c r="C27" s="79">
        <v>14560</v>
      </c>
      <c r="D27" s="31"/>
      <c r="E27" s="31"/>
      <c r="F27" s="28"/>
    </row>
    <row r="28" spans="1:7" ht="14" x14ac:dyDescent="0.3">
      <c r="A28" s="5"/>
      <c r="B28" s="78"/>
      <c r="C28" s="79"/>
      <c r="D28" s="18"/>
      <c r="E28" s="18"/>
    </row>
    <row r="29" spans="1:7" ht="14" x14ac:dyDescent="0.3">
      <c r="A29" s="5"/>
      <c r="B29" s="78"/>
      <c r="C29" s="79"/>
      <c r="D29" s="27"/>
      <c r="E29" s="18"/>
    </row>
    <row r="30" spans="1:7" ht="14" x14ac:dyDescent="0.3">
      <c r="A30" s="5"/>
      <c r="B30" s="78"/>
      <c r="C30" s="79"/>
      <c r="D30" s="33"/>
    </row>
    <row r="31" spans="1:7" ht="14" x14ac:dyDescent="0.3">
      <c r="A31" s="5"/>
      <c r="B31" s="78"/>
      <c r="C31" s="79"/>
      <c r="D31" s="33"/>
    </row>
    <row r="32" spans="1:7" ht="14" x14ac:dyDescent="0.3">
      <c r="A32" s="8" t="s">
        <v>85</v>
      </c>
      <c r="B32" s="80"/>
      <c r="C32" s="79">
        <v>9810</v>
      </c>
      <c r="D32" s="33"/>
    </row>
    <row r="33" spans="1:5" ht="14" x14ac:dyDescent="0.3">
      <c r="A33" s="8" t="s">
        <v>68</v>
      </c>
      <c r="B33" s="80"/>
      <c r="C33" s="79">
        <v>8000</v>
      </c>
      <c r="D33" s="33"/>
    </row>
    <row r="34" spans="1:5" ht="14" x14ac:dyDescent="0.3">
      <c r="A34" s="8" t="s">
        <v>29</v>
      </c>
      <c r="B34" s="80"/>
      <c r="C34" s="79">
        <v>2800</v>
      </c>
      <c r="D34" s="33"/>
    </row>
    <row r="35" spans="1:5" ht="28" x14ac:dyDescent="0.3">
      <c r="A35" s="1" t="s">
        <v>86</v>
      </c>
      <c r="B35" s="80"/>
      <c r="C35" s="79">
        <v>330</v>
      </c>
      <c r="D35" s="33"/>
    </row>
    <row r="36" spans="1:5" ht="14" x14ac:dyDescent="0.3">
      <c r="A36" s="1" t="s">
        <v>64</v>
      </c>
      <c r="B36" s="80"/>
      <c r="C36" s="79"/>
      <c r="D36" s="33"/>
    </row>
    <row r="37" spans="1:5" ht="15" customHeight="1" x14ac:dyDescent="0.3">
      <c r="A37" s="8" t="s">
        <v>35</v>
      </c>
      <c r="B37" s="80"/>
      <c r="C37" s="79">
        <f>SUM(C24:C36)</f>
        <v>122644</v>
      </c>
      <c r="D37" s="33"/>
    </row>
    <row r="38" spans="1:5" ht="36" customHeight="1" x14ac:dyDescent="0.3">
      <c r="A38" s="8"/>
      <c r="B38" s="80"/>
      <c r="C38" s="93"/>
      <c r="D38" s="33"/>
    </row>
    <row r="39" spans="1:5" ht="25.5" customHeight="1" x14ac:dyDescent="0.25">
      <c r="A39" s="112" t="s">
        <v>50</v>
      </c>
      <c r="B39" s="113"/>
      <c r="C39" s="113"/>
      <c r="D39" s="113"/>
      <c r="E39" s="113"/>
    </row>
    <row r="40" spans="1:5" ht="61.5" customHeight="1" x14ac:dyDescent="0.25">
      <c r="A40" s="15" t="s">
        <v>66</v>
      </c>
      <c r="B40" s="7" t="s">
        <v>2</v>
      </c>
      <c r="C40" s="18"/>
      <c r="D40" s="67"/>
      <c r="E40" s="67"/>
    </row>
    <row r="41" spans="1:5" ht="14" x14ac:dyDescent="0.3">
      <c r="A41" s="5" t="s">
        <v>14</v>
      </c>
      <c r="B41" s="73">
        <f>Personnel!I23</f>
        <v>0.5</v>
      </c>
      <c r="C41" s="74">
        <f>Personnel!I26</f>
        <v>40000</v>
      </c>
    </row>
    <row r="42" spans="1:5" ht="14" x14ac:dyDescent="0.3">
      <c r="A42" s="5" t="s">
        <v>15</v>
      </c>
      <c r="B42" s="75"/>
      <c r="C42" s="74">
        <f>Personnel!I29</f>
        <v>4500</v>
      </c>
    </row>
    <row r="43" spans="1:5" ht="51.75" customHeight="1" x14ac:dyDescent="0.3">
      <c r="A43" s="6" t="s">
        <v>42</v>
      </c>
      <c r="B43" s="76" t="s">
        <v>18</v>
      </c>
      <c r="C43" s="76" t="s">
        <v>41</v>
      </c>
    </row>
    <row r="44" spans="1:5" ht="14" x14ac:dyDescent="0.3">
      <c r="A44" s="5" t="s">
        <v>87</v>
      </c>
      <c r="B44" s="78">
        <v>60</v>
      </c>
      <c r="C44" s="79">
        <v>1730</v>
      </c>
    </row>
    <row r="45" spans="1:5" ht="14" x14ac:dyDescent="0.3">
      <c r="A45" s="5"/>
      <c r="B45" s="78"/>
      <c r="C45" s="79"/>
    </row>
    <row r="46" spans="1:5" ht="14" x14ac:dyDescent="0.3">
      <c r="A46" s="5"/>
      <c r="B46" s="78"/>
      <c r="C46" s="79"/>
      <c r="D46" s="18"/>
      <c r="E46" s="18"/>
    </row>
    <row r="47" spans="1:5" ht="14" x14ac:dyDescent="0.3">
      <c r="A47" s="5"/>
      <c r="B47" s="81"/>
      <c r="C47" s="79"/>
      <c r="D47" s="18"/>
      <c r="E47" s="18"/>
    </row>
    <row r="48" spans="1:5" ht="27" customHeight="1" x14ac:dyDescent="0.3">
      <c r="A48" s="5" t="s">
        <v>88</v>
      </c>
      <c r="B48" s="80"/>
      <c r="C48" s="79">
        <v>10000</v>
      </c>
      <c r="D48" s="18"/>
      <c r="E48" s="18"/>
    </row>
    <row r="49" spans="1:5" ht="15.75" customHeight="1" x14ac:dyDescent="0.3">
      <c r="A49" s="5" t="s">
        <v>89</v>
      </c>
      <c r="B49" s="80"/>
      <c r="C49" s="79">
        <v>2000</v>
      </c>
      <c r="D49" s="18"/>
      <c r="E49" s="18"/>
    </row>
    <row r="50" spans="1:5" ht="16.5" customHeight="1" x14ac:dyDescent="0.3">
      <c r="A50" s="5" t="s">
        <v>90</v>
      </c>
      <c r="B50" s="80"/>
      <c r="C50" s="79">
        <v>750</v>
      </c>
      <c r="D50" s="18"/>
      <c r="E50" s="18"/>
    </row>
    <row r="51" spans="1:5" ht="14" x14ac:dyDescent="0.3">
      <c r="A51" s="1" t="s">
        <v>91</v>
      </c>
      <c r="B51" s="80"/>
      <c r="C51" s="82">
        <v>1100</v>
      </c>
      <c r="D51" s="18"/>
      <c r="E51" s="18"/>
    </row>
    <row r="52" spans="1:5" ht="14" x14ac:dyDescent="0.3">
      <c r="A52" s="1" t="s">
        <v>32</v>
      </c>
      <c r="B52" s="80"/>
      <c r="C52" s="82">
        <v>300</v>
      </c>
      <c r="D52" s="18"/>
      <c r="E52" s="18"/>
    </row>
    <row r="53" spans="1:5" ht="14" x14ac:dyDescent="0.3">
      <c r="A53" s="1" t="s">
        <v>64</v>
      </c>
      <c r="B53" s="80"/>
      <c r="C53" s="79"/>
      <c r="D53" s="18"/>
      <c r="E53" s="18"/>
    </row>
    <row r="54" spans="1:5" ht="14" x14ac:dyDescent="0.3">
      <c r="A54" s="1" t="s">
        <v>34</v>
      </c>
      <c r="B54" s="80"/>
      <c r="C54" s="79">
        <f>SUM(C41:C53)</f>
        <v>60380</v>
      </c>
      <c r="D54" s="18"/>
      <c r="E54" s="18"/>
    </row>
    <row r="55" spans="1:5" ht="27.75" customHeight="1" x14ac:dyDescent="0.25">
      <c r="A55" s="111" t="s">
        <v>52</v>
      </c>
      <c r="B55" s="111"/>
      <c r="C55" s="111"/>
      <c r="D55" s="111"/>
      <c r="E55" s="111"/>
    </row>
    <row r="56" spans="1:5" ht="56" x14ac:dyDescent="0.25">
      <c r="A56" s="15" t="s">
        <v>69</v>
      </c>
      <c r="B56" s="7" t="s">
        <v>2</v>
      </c>
      <c r="C56" s="18"/>
      <c r="D56" s="33"/>
    </row>
    <row r="57" spans="1:5" ht="14" x14ac:dyDescent="0.3">
      <c r="A57" s="5" t="s">
        <v>14</v>
      </c>
      <c r="B57" s="73">
        <f>Personnel!I37</f>
        <v>0.2</v>
      </c>
      <c r="C57" s="74">
        <f>Personnel!I40</f>
        <v>12800</v>
      </c>
      <c r="D57" s="33"/>
    </row>
    <row r="58" spans="1:5" ht="14" x14ac:dyDescent="0.3">
      <c r="A58" s="5" t="s">
        <v>15</v>
      </c>
      <c r="B58" s="75"/>
      <c r="C58" s="74">
        <f>Personnel!I43</f>
        <v>2560</v>
      </c>
      <c r="D58" s="33"/>
    </row>
    <row r="59" spans="1:5" ht="42" x14ac:dyDescent="0.3">
      <c r="A59" s="6" t="s">
        <v>44</v>
      </c>
      <c r="B59" s="76" t="s">
        <v>18</v>
      </c>
      <c r="C59" s="76" t="s">
        <v>41</v>
      </c>
      <c r="D59" s="33"/>
    </row>
    <row r="60" spans="1:5" ht="14" x14ac:dyDescent="0.3">
      <c r="A60" s="5"/>
      <c r="B60" s="78"/>
      <c r="C60" s="79"/>
      <c r="D60" s="33"/>
    </row>
    <row r="61" spans="1:5" ht="14" x14ac:dyDescent="0.3">
      <c r="A61" s="5"/>
      <c r="B61" s="78"/>
      <c r="C61" s="79"/>
      <c r="D61" s="33"/>
    </row>
    <row r="62" spans="1:5" ht="14" x14ac:dyDescent="0.3">
      <c r="A62" s="5"/>
      <c r="B62" s="81"/>
      <c r="C62" s="79"/>
      <c r="D62" s="33"/>
    </row>
    <row r="63" spans="1:5" ht="28.5" customHeight="1" x14ac:dyDescent="0.3">
      <c r="A63" s="1" t="s">
        <v>72</v>
      </c>
      <c r="B63" s="80"/>
      <c r="C63" s="82"/>
      <c r="D63" s="33"/>
    </row>
    <row r="64" spans="1:5" ht="28.5" customHeight="1" x14ac:dyDescent="0.3">
      <c r="A64" s="1" t="s">
        <v>73</v>
      </c>
      <c r="B64" s="80"/>
      <c r="C64" s="82"/>
      <c r="D64" s="33"/>
    </row>
    <row r="65" spans="1:5" ht="14" x14ac:dyDescent="0.3">
      <c r="A65" s="8" t="s">
        <v>29</v>
      </c>
      <c r="B65" s="80"/>
      <c r="C65" s="79">
        <v>1000</v>
      </c>
      <c r="D65" s="33"/>
    </row>
    <row r="66" spans="1:5" ht="14" x14ac:dyDescent="0.3">
      <c r="A66" s="1" t="s">
        <v>64</v>
      </c>
      <c r="B66" s="80"/>
      <c r="C66" s="79"/>
      <c r="D66" s="18"/>
      <c r="E66" s="18"/>
    </row>
    <row r="67" spans="1:5" ht="14" x14ac:dyDescent="0.3">
      <c r="A67" s="1" t="s">
        <v>33</v>
      </c>
      <c r="B67" s="80"/>
      <c r="C67" s="79">
        <f>SUM(C57:C66)</f>
        <v>16360</v>
      </c>
      <c r="D67" s="18"/>
      <c r="E67" s="18"/>
    </row>
    <row r="68" spans="1:5" ht="18" customHeight="1" x14ac:dyDescent="0.25">
      <c r="A68" s="111" t="s">
        <v>46</v>
      </c>
      <c r="B68" s="111"/>
      <c r="C68" s="111"/>
      <c r="D68" s="111"/>
      <c r="E68" s="111"/>
    </row>
    <row r="69" spans="1:5" ht="27.75" customHeight="1" x14ac:dyDescent="0.3">
      <c r="A69" s="5" t="s">
        <v>98</v>
      </c>
      <c r="B69" s="80"/>
      <c r="C69" s="79">
        <v>7000</v>
      </c>
      <c r="D69" s="18"/>
      <c r="E69" s="18"/>
    </row>
    <row r="70" spans="1:5" ht="27.75" customHeight="1" x14ac:dyDescent="0.3">
      <c r="A70" s="5" t="s">
        <v>97</v>
      </c>
      <c r="B70" s="80"/>
      <c r="C70" s="79">
        <v>1400</v>
      </c>
      <c r="D70" s="18"/>
      <c r="E70" s="18"/>
    </row>
    <row r="71" spans="1:5" ht="14.25" customHeight="1" x14ac:dyDescent="0.3">
      <c r="A71" s="1" t="s">
        <v>64</v>
      </c>
      <c r="B71" s="80"/>
      <c r="C71" s="79"/>
      <c r="D71" s="18"/>
      <c r="E71" s="18"/>
    </row>
    <row r="72" spans="1:5" ht="14.25" customHeight="1" x14ac:dyDescent="0.3">
      <c r="A72" s="1" t="s">
        <v>64</v>
      </c>
      <c r="B72" s="80"/>
      <c r="C72" s="79"/>
      <c r="D72" s="18"/>
      <c r="E72" s="18"/>
    </row>
    <row r="73" spans="1:5" ht="14" x14ac:dyDescent="0.3">
      <c r="A73" s="5" t="s">
        <v>45</v>
      </c>
      <c r="B73" s="80"/>
      <c r="C73" s="79">
        <f>SUM(C69:C72)</f>
        <v>8400</v>
      </c>
      <c r="D73" s="18"/>
      <c r="E73" s="18"/>
    </row>
    <row r="74" spans="1:5" ht="18.75" customHeight="1" x14ac:dyDescent="0.25">
      <c r="A74" s="111" t="s">
        <v>31</v>
      </c>
      <c r="B74" s="111"/>
      <c r="C74" s="111"/>
      <c r="D74" s="111"/>
      <c r="E74" s="111"/>
    </row>
    <row r="75" spans="1:5" ht="60.75" customHeight="1" x14ac:dyDescent="0.3">
      <c r="A75" s="15" t="s">
        <v>70</v>
      </c>
      <c r="B75" s="83" t="s">
        <v>2</v>
      </c>
      <c r="C75" s="77"/>
      <c r="D75" s="33"/>
    </row>
    <row r="76" spans="1:5" ht="14" x14ac:dyDescent="0.3">
      <c r="A76" s="5" t="s">
        <v>14</v>
      </c>
      <c r="B76" s="73">
        <f>Personnel!I51</f>
        <v>0.15</v>
      </c>
      <c r="C76" s="74">
        <f>Personnel!I54</f>
        <v>9750</v>
      </c>
      <c r="D76" s="33"/>
    </row>
    <row r="77" spans="1:5" ht="14" x14ac:dyDescent="0.3">
      <c r="A77" s="5" t="s">
        <v>15</v>
      </c>
      <c r="B77" s="75"/>
      <c r="C77" s="74">
        <f>Personnel!I57</f>
        <v>1950</v>
      </c>
      <c r="D77" s="33"/>
    </row>
    <row r="78" spans="1:5" ht="52.5" customHeight="1" x14ac:dyDescent="0.3">
      <c r="A78" s="6" t="s">
        <v>39</v>
      </c>
      <c r="B78" s="76" t="s">
        <v>18</v>
      </c>
      <c r="C78" s="76" t="s">
        <v>41</v>
      </c>
      <c r="D78" s="33"/>
    </row>
    <row r="79" spans="1:5" ht="15.75" customHeight="1" x14ac:dyDescent="0.3">
      <c r="A79" s="5"/>
      <c r="B79" s="78"/>
      <c r="C79" s="79"/>
      <c r="D79" s="33"/>
    </row>
    <row r="80" spans="1:5" ht="15.75" customHeight="1" x14ac:dyDescent="0.3">
      <c r="A80" s="5"/>
      <c r="B80" s="78"/>
      <c r="C80" s="79"/>
      <c r="D80" s="33"/>
    </row>
    <row r="81" spans="1:5" ht="15.75" customHeight="1" x14ac:dyDescent="0.3">
      <c r="A81" s="5" t="s">
        <v>43</v>
      </c>
      <c r="B81" s="80"/>
      <c r="C81" s="79"/>
      <c r="D81" s="33"/>
    </row>
    <row r="82" spans="1:5" ht="15.75" customHeight="1" x14ac:dyDescent="0.3">
      <c r="A82" s="5" t="s">
        <v>101</v>
      </c>
      <c r="B82" s="80"/>
      <c r="C82" s="79">
        <v>600</v>
      </c>
      <c r="D82" s="33"/>
    </row>
    <row r="83" spans="1:5" ht="15.75" customHeight="1" x14ac:dyDescent="0.3">
      <c r="A83" s="5" t="s">
        <v>30</v>
      </c>
      <c r="B83" s="80"/>
      <c r="C83" s="79">
        <v>50</v>
      </c>
      <c r="D83" s="33"/>
    </row>
    <row r="84" spans="1:5" ht="16.5" customHeight="1" x14ac:dyDescent="0.3">
      <c r="A84" s="1" t="s">
        <v>64</v>
      </c>
      <c r="B84" s="80"/>
      <c r="C84" s="79"/>
      <c r="D84" s="33"/>
    </row>
    <row r="85" spans="1:5" ht="16.5" customHeight="1" x14ac:dyDescent="0.3">
      <c r="A85" s="1" t="s">
        <v>64</v>
      </c>
      <c r="B85" s="80"/>
      <c r="C85" s="79"/>
      <c r="D85" s="33"/>
    </row>
    <row r="86" spans="1:5" ht="14" x14ac:dyDescent="0.3">
      <c r="A86" s="1" t="s">
        <v>47</v>
      </c>
      <c r="B86" s="80"/>
      <c r="C86" s="77">
        <f>SUM(C76:C85)</f>
        <v>12350</v>
      </c>
      <c r="D86" s="18"/>
      <c r="E86" s="18"/>
    </row>
    <row r="87" spans="1:5" ht="15" customHeight="1" x14ac:dyDescent="0.25">
      <c r="A87" s="114" t="s">
        <v>48</v>
      </c>
      <c r="B87" s="113"/>
      <c r="C87" s="113"/>
      <c r="D87" s="113"/>
      <c r="E87" s="113"/>
    </row>
    <row r="88" spans="1:5" ht="14" x14ac:dyDescent="0.3">
      <c r="A88" s="1" t="s">
        <v>110</v>
      </c>
      <c r="B88" s="80"/>
      <c r="C88" s="79">
        <v>1000</v>
      </c>
      <c r="D88" s="18"/>
      <c r="E88" s="18"/>
    </row>
    <row r="89" spans="1:5" ht="14" x14ac:dyDescent="0.3">
      <c r="A89" s="1" t="s">
        <v>112</v>
      </c>
      <c r="B89" s="80"/>
      <c r="C89" s="79">
        <v>1000</v>
      </c>
      <c r="D89" s="18"/>
      <c r="E89" s="18"/>
    </row>
    <row r="90" spans="1:5" ht="14" x14ac:dyDescent="0.25">
      <c r="A90" s="2" t="s">
        <v>49</v>
      </c>
      <c r="C90" s="18">
        <f>SUM(C88:C89)</f>
        <v>2000</v>
      </c>
      <c r="D90" s="18"/>
      <c r="E90" s="18"/>
    </row>
    <row r="91" spans="1:5" ht="19.5" customHeight="1" x14ac:dyDescent="0.25">
      <c r="A91" s="111" t="s">
        <v>58</v>
      </c>
      <c r="B91" s="111"/>
      <c r="C91" s="111"/>
      <c r="D91" s="111"/>
      <c r="E91" s="111"/>
    </row>
    <row r="92" spans="1:5" ht="14" x14ac:dyDescent="0.3">
      <c r="A92" s="8" t="s">
        <v>40</v>
      </c>
      <c r="C92" s="79"/>
      <c r="D92" s="33"/>
    </row>
    <row r="93" spans="1:5" ht="14" x14ac:dyDescent="0.25">
      <c r="A93" s="15" t="s">
        <v>8</v>
      </c>
      <c r="C93" s="16">
        <f>C92+C90+C86+C73+C67+C54+C37</f>
        <v>222134</v>
      </c>
    </row>
    <row r="94" spans="1:5" ht="14" x14ac:dyDescent="0.25">
      <c r="A94" s="1"/>
      <c r="C94" s="18"/>
      <c r="D94" s="18"/>
      <c r="E94" s="18"/>
    </row>
    <row r="95" spans="1:5" ht="24" x14ac:dyDescent="0.25">
      <c r="A95" s="34" t="s">
        <v>71</v>
      </c>
    </row>
    <row r="97" spans="1:2" x14ac:dyDescent="0.25">
      <c r="A97" s="25"/>
      <c r="B97" s="23"/>
    </row>
    <row r="98" spans="1:2" x14ac:dyDescent="0.25">
      <c r="A98" s="25"/>
      <c r="B98" s="23"/>
    </row>
    <row r="99" spans="1:2" x14ac:dyDescent="0.25">
      <c r="A99" s="24"/>
    </row>
    <row r="100" spans="1:2" x14ac:dyDescent="0.25">
      <c r="A100" s="24"/>
    </row>
    <row r="101" spans="1:2" x14ac:dyDescent="0.25">
      <c r="A101" s="24"/>
    </row>
    <row r="102" spans="1:2" x14ac:dyDescent="0.25">
      <c r="A102" s="24"/>
    </row>
  </sheetData>
  <protectedRanges>
    <protectedRange sqref="A36 A92 A44:A50 A60:A62 A27:A31 A39 A53 A66:A67 A69:A73 A79:A85 A88:A89" name="Other Budget Items"/>
    <protectedRange sqref="B1:E1" name="Organization Name"/>
    <protectedRange sqref="C88:C89 C92 B44:C47 D40 C32:C36 B60:C62 C63:C66 C81:C85 B27:C31 B79:C80 C48:C53 C69:C72 D12:D16 B39:D39" name="Budget Information"/>
  </protectedRanges>
  <mergeCells count="8">
    <mergeCell ref="B1:E1"/>
    <mergeCell ref="A55:E55"/>
    <mergeCell ref="A74:E74"/>
    <mergeCell ref="A91:E91"/>
    <mergeCell ref="A39:E39"/>
    <mergeCell ref="A22:E22"/>
    <mergeCell ref="A68:E68"/>
    <mergeCell ref="A87:E87"/>
  </mergeCells>
  <phoneticPr fontId="6" type="noConversion"/>
  <conditionalFormatting sqref="D12:D16 C92 C35:C36 B27:C31 C81:C83">
    <cfRule type="cellIs" dxfId="22" priority="30" stopIfTrue="1" operator="lessThanOrEqual">
      <formula>0</formula>
    </cfRule>
  </conditionalFormatting>
  <conditionalFormatting sqref="C32:C36">
    <cfRule type="cellIs" dxfId="21" priority="24" stopIfTrue="1" operator="lessThanOrEqual">
      <formula>0</formula>
    </cfRule>
  </conditionalFormatting>
  <conditionalFormatting sqref="C51:C52">
    <cfRule type="cellIs" dxfId="20" priority="25" stopIfTrue="1" operator="lessThanOrEqual">
      <formula>0</formula>
    </cfRule>
  </conditionalFormatting>
  <conditionalFormatting sqref="C53">
    <cfRule type="cellIs" dxfId="19" priority="22" stopIfTrue="1" operator="lessThanOrEqual">
      <formula>0</formula>
    </cfRule>
  </conditionalFormatting>
  <conditionalFormatting sqref="B44:C47 C48:C50">
    <cfRule type="cellIs" dxfId="18" priority="23" stopIfTrue="1" operator="lessThanOrEqual">
      <formula>0</formula>
    </cfRule>
  </conditionalFormatting>
  <conditionalFormatting sqref="C53">
    <cfRule type="cellIs" dxfId="17" priority="21" stopIfTrue="1" operator="lessThanOrEqual">
      <formula>0</formula>
    </cfRule>
  </conditionalFormatting>
  <conditionalFormatting sqref="B60:C62">
    <cfRule type="cellIs" dxfId="16" priority="20" stopIfTrue="1" operator="lessThanOrEqual">
      <formula>0</formula>
    </cfRule>
  </conditionalFormatting>
  <conditionalFormatting sqref="C66">
    <cfRule type="cellIs" dxfId="15" priority="16" stopIfTrue="1" operator="lessThanOrEqual">
      <formula>0</formula>
    </cfRule>
  </conditionalFormatting>
  <conditionalFormatting sqref="C65">
    <cfRule type="cellIs" dxfId="14" priority="19" stopIfTrue="1" operator="lessThanOrEqual">
      <formula>0</formula>
    </cfRule>
  </conditionalFormatting>
  <conditionalFormatting sqref="C65">
    <cfRule type="cellIs" dxfId="13" priority="18" stopIfTrue="1" operator="lessThanOrEqual">
      <formula>0</formula>
    </cfRule>
  </conditionalFormatting>
  <conditionalFormatting sqref="C66">
    <cfRule type="cellIs" dxfId="12" priority="17" stopIfTrue="1" operator="lessThanOrEqual">
      <formula>0</formula>
    </cfRule>
  </conditionalFormatting>
  <conditionalFormatting sqref="C63:C64">
    <cfRule type="cellIs" dxfId="11" priority="13" stopIfTrue="1" operator="lessThanOrEqual">
      <formula>0</formula>
    </cfRule>
  </conditionalFormatting>
  <conditionalFormatting sqref="C69:C70 C72">
    <cfRule type="cellIs" dxfId="10" priority="12" stopIfTrue="1" operator="lessThanOrEqual">
      <formula>0</formula>
    </cfRule>
  </conditionalFormatting>
  <conditionalFormatting sqref="B79:C80">
    <cfRule type="cellIs" dxfId="9" priority="10" stopIfTrue="1" operator="lessThanOrEqual">
      <formula>0</formula>
    </cfRule>
  </conditionalFormatting>
  <conditionalFormatting sqref="C85">
    <cfRule type="cellIs" dxfId="8" priority="8" stopIfTrue="1" operator="lessThanOrEqual">
      <formula>0</formula>
    </cfRule>
  </conditionalFormatting>
  <conditionalFormatting sqref="C84">
    <cfRule type="cellIs" dxfId="7" priority="6" stopIfTrue="1" operator="lessThanOrEqual">
      <formula>0</formula>
    </cfRule>
  </conditionalFormatting>
  <conditionalFormatting sqref="C85">
    <cfRule type="cellIs" dxfId="6" priority="9" stopIfTrue="1" operator="lessThanOrEqual">
      <formula>0</formula>
    </cfRule>
  </conditionalFormatting>
  <conditionalFormatting sqref="C84">
    <cfRule type="cellIs" dxfId="5" priority="7" stopIfTrue="1" operator="lessThanOrEqual">
      <formula>0</formula>
    </cfRule>
  </conditionalFormatting>
  <conditionalFormatting sqref="C71">
    <cfRule type="cellIs" dxfId="4" priority="5" stopIfTrue="1" operator="lessThanOrEqual">
      <formula>0</formula>
    </cfRule>
  </conditionalFormatting>
  <conditionalFormatting sqref="C88">
    <cfRule type="cellIs" dxfId="3" priority="3" stopIfTrue="1" operator="lessThanOrEqual">
      <formula>0</formula>
    </cfRule>
  </conditionalFormatting>
  <conditionalFormatting sqref="C88">
    <cfRule type="cellIs" dxfId="2" priority="4" stopIfTrue="1" operator="lessThanOrEqual">
      <formula>0</formula>
    </cfRule>
  </conditionalFormatting>
  <conditionalFormatting sqref="C89">
    <cfRule type="cellIs" dxfId="1" priority="1" stopIfTrue="1" operator="lessThanOrEqual">
      <formula>0</formula>
    </cfRule>
  </conditionalFormatting>
  <conditionalFormatting sqref="C89">
    <cfRule type="cellIs" dxfId="0" priority="2" stopIfTrue="1" operator="lessThanOrEqual">
      <formula>0</formula>
    </cfRule>
  </conditionalFormatting>
  <pageMargins left="0.25" right="0.25"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265625" defaultRowHeight="12.5" x14ac:dyDescent="0.25"/>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5"/>
  <sheetViews>
    <sheetView workbookViewId="0">
      <selection activeCell="C6" sqref="C6"/>
    </sheetView>
  </sheetViews>
  <sheetFormatPr defaultColWidth="8.7265625" defaultRowHeight="12.5" x14ac:dyDescent="0.25"/>
  <cols>
    <col min="1" max="1" width="90" customWidth="1"/>
    <col min="2" max="2" width="12.26953125" customWidth="1"/>
    <col min="3" max="3" width="12.81640625" customWidth="1"/>
    <col min="4" max="4" width="10.1796875" hidden="1" customWidth="1"/>
    <col min="5" max="5" width="11.7265625" customWidth="1"/>
    <col min="6" max="6" width="11.1796875" hidden="1" customWidth="1"/>
    <col min="7" max="7" width="14.26953125" customWidth="1"/>
    <col min="8" max="8" width="12.26953125" hidden="1" customWidth="1"/>
    <col min="9" max="9" width="12.26953125" customWidth="1"/>
    <col min="10" max="10" width="12.26953125" hidden="1" customWidth="1"/>
    <col min="11" max="11" width="13" customWidth="1"/>
    <col min="12" max="12" width="12.26953125" hidden="1" customWidth="1"/>
    <col min="13" max="13" width="12.26953125" customWidth="1"/>
    <col min="14" max="14" width="12.26953125" hidden="1" customWidth="1"/>
    <col min="15" max="15" width="12.453125" customWidth="1"/>
    <col min="16" max="16" width="10.54296875" hidden="1" customWidth="1"/>
    <col min="17" max="17" width="12.1796875" customWidth="1"/>
    <col min="18" max="18" width="11.54296875" hidden="1" customWidth="1"/>
    <col min="19" max="19" width="11" customWidth="1"/>
    <col min="20" max="20" width="11.1796875" hidden="1" customWidth="1"/>
    <col min="21" max="21" width="11.1796875" customWidth="1"/>
    <col min="22" max="22" width="10.453125" hidden="1" customWidth="1"/>
    <col min="23" max="23" width="11" customWidth="1"/>
    <col min="24" max="24" width="11.453125" hidden="1" customWidth="1"/>
    <col min="25" max="25" width="11" customWidth="1"/>
    <col min="26" max="26" width="10.54296875" hidden="1" customWidth="1"/>
    <col min="27" max="28" width="13.54296875" customWidth="1"/>
  </cols>
  <sheetData>
    <row r="1" spans="1:13" x14ac:dyDescent="0.25">
      <c r="A1" s="98" t="str">
        <f>Summary!B1</f>
        <v>Access for All, Inc.</v>
      </c>
      <c r="C1" s="96"/>
      <c r="D1" s="96"/>
      <c r="E1" s="96"/>
      <c r="F1" s="97"/>
      <c r="G1" s="97"/>
    </row>
    <row r="2" spans="1:13" ht="14.5" x14ac:dyDescent="0.35">
      <c r="A2" s="71" t="s">
        <v>24</v>
      </c>
      <c r="C2" s="97"/>
      <c r="D2" s="97"/>
      <c r="E2" s="97"/>
      <c r="F2" s="97"/>
      <c r="G2" s="97"/>
    </row>
    <row r="3" spans="1:13" ht="43.5" x14ac:dyDescent="0.35">
      <c r="A3" s="72" t="s">
        <v>56</v>
      </c>
      <c r="B3" s="69"/>
      <c r="C3" s="115"/>
      <c r="D3" s="113"/>
      <c r="E3" s="113"/>
      <c r="F3" s="113"/>
      <c r="G3" s="113"/>
      <c r="H3" s="113"/>
      <c r="I3" s="113"/>
      <c r="J3" s="113"/>
      <c r="K3" s="113"/>
      <c r="L3" s="113"/>
      <c r="M3" s="113"/>
    </row>
    <row r="4" spans="1:13" ht="33.75" customHeight="1" x14ac:dyDescent="0.25">
      <c r="A4" s="87" t="s">
        <v>55</v>
      </c>
      <c r="C4" s="84"/>
    </row>
    <row r="5" spans="1:13" ht="14.5" x14ac:dyDescent="0.25">
      <c r="A5" s="88" t="s">
        <v>106</v>
      </c>
      <c r="C5" s="84"/>
    </row>
    <row r="6" spans="1:13" ht="14.5" x14ac:dyDescent="0.25">
      <c r="A6" s="88" t="s">
        <v>109</v>
      </c>
      <c r="C6" s="84"/>
    </row>
    <row r="7" spans="1:13" ht="13" x14ac:dyDescent="0.3">
      <c r="A7" s="91" t="s">
        <v>77</v>
      </c>
      <c r="C7" s="84"/>
    </row>
    <row r="8" spans="1:13" ht="48" customHeight="1" x14ac:dyDescent="0.25">
      <c r="A8" s="88" t="s">
        <v>104</v>
      </c>
      <c r="B8" s="87"/>
      <c r="C8" s="84"/>
    </row>
    <row r="9" spans="1:13" ht="31.5" customHeight="1" x14ac:dyDescent="0.25">
      <c r="A9" s="87" t="s">
        <v>78</v>
      </c>
      <c r="B9" s="87"/>
      <c r="C9" s="84"/>
    </row>
    <row r="10" spans="1:13" ht="14.5" x14ac:dyDescent="0.25">
      <c r="A10" s="88"/>
      <c r="B10" s="100"/>
      <c r="C10" s="84"/>
    </row>
    <row r="11" spans="1:13" ht="14.5" x14ac:dyDescent="0.25">
      <c r="A11" s="88"/>
      <c r="B11" s="100"/>
      <c r="C11" s="84"/>
    </row>
    <row r="12" spans="1:13" ht="33" customHeight="1" x14ac:dyDescent="0.25">
      <c r="A12" s="86" t="s">
        <v>57</v>
      </c>
      <c r="C12" s="84"/>
    </row>
    <row r="13" spans="1:13" ht="29" x14ac:dyDescent="0.25">
      <c r="A13" s="88" t="s">
        <v>103</v>
      </c>
      <c r="C13" s="84"/>
    </row>
    <row r="14" spans="1:13" ht="14.5" x14ac:dyDescent="0.25">
      <c r="A14" s="88"/>
      <c r="C14" s="84"/>
    </row>
    <row r="15" spans="1:13" ht="46.5" customHeight="1" x14ac:dyDescent="0.25">
      <c r="A15" s="89" t="s">
        <v>79</v>
      </c>
      <c r="C15" s="84"/>
    </row>
    <row r="16" spans="1:13" ht="58" x14ac:dyDescent="0.25">
      <c r="A16" s="88" t="s">
        <v>96</v>
      </c>
      <c r="C16" s="84"/>
    </row>
    <row r="17" spans="1:3" ht="14.5" x14ac:dyDescent="0.25">
      <c r="A17" s="88"/>
      <c r="C17" s="84"/>
    </row>
    <row r="18" spans="1:3" ht="25.5" customHeight="1" x14ac:dyDescent="0.25">
      <c r="A18" s="85" t="s">
        <v>54</v>
      </c>
      <c r="C18" s="84"/>
    </row>
    <row r="19" spans="1:3" ht="14.5" x14ac:dyDescent="0.25">
      <c r="A19" s="88" t="s">
        <v>105</v>
      </c>
      <c r="C19" s="84"/>
    </row>
    <row r="20" spans="1:3" ht="14.5" x14ac:dyDescent="0.25">
      <c r="A20" s="88"/>
      <c r="C20" s="84"/>
    </row>
    <row r="21" spans="1:3" ht="20.25" customHeight="1" x14ac:dyDescent="0.25">
      <c r="A21" s="86" t="s">
        <v>75</v>
      </c>
      <c r="C21" s="84"/>
    </row>
    <row r="22" spans="1:3" ht="14.5" x14ac:dyDescent="0.25">
      <c r="A22" s="88" t="s">
        <v>102</v>
      </c>
      <c r="C22" s="84"/>
    </row>
    <row r="23" spans="1:3" ht="14.5" x14ac:dyDescent="0.25">
      <c r="A23" s="88"/>
      <c r="C23" s="84"/>
    </row>
    <row r="24" spans="1:3" ht="21.75" customHeight="1" x14ac:dyDescent="0.25">
      <c r="A24" s="86" t="s">
        <v>74</v>
      </c>
      <c r="C24" s="84"/>
    </row>
    <row r="25" spans="1:3" ht="14.5" x14ac:dyDescent="0.25">
      <c r="A25" s="88" t="s">
        <v>111</v>
      </c>
    </row>
    <row r="26" spans="1:3" ht="14.5" x14ac:dyDescent="0.25">
      <c r="A26" s="88" t="s">
        <v>113</v>
      </c>
    </row>
    <row r="27" spans="1:3" ht="14.5" x14ac:dyDescent="0.25">
      <c r="A27" s="86" t="s">
        <v>59</v>
      </c>
    </row>
    <row r="28" spans="1:3" ht="14.5" x14ac:dyDescent="0.25">
      <c r="A28" s="88"/>
    </row>
    <row r="29" spans="1:3" x14ac:dyDescent="0.25">
      <c r="A29" s="90"/>
    </row>
    <row r="30" spans="1:3" x14ac:dyDescent="0.25">
      <c r="A30" s="90"/>
    </row>
    <row r="31" spans="1:3" x14ac:dyDescent="0.25">
      <c r="A31" s="90"/>
    </row>
    <row r="32" spans="1:3" x14ac:dyDescent="0.25">
      <c r="A32" s="90"/>
    </row>
    <row r="33" spans="1:1" x14ac:dyDescent="0.25">
      <c r="A33" s="90"/>
    </row>
    <row r="34" spans="1:1" x14ac:dyDescent="0.25">
      <c r="A34" s="90"/>
    </row>
    <row r="35" spans="1:1" x14ac:dyDescent="0.25">
      <c r="A35" s="90"/>
    </row>
    <row r="36" spans="1:1" x14ac:dyDescent="0.25">
      <c r="A36" s="90"/>
    </row>
    <row r="37" spans="1:1" x14ac:dyDescent="0.25">
      <c r="A37" s="90"/>
    </row>
    <row r="38" spans="1:1" x14ac:dyDescent="0.25">
      <c r="A38" s="90"/>
    </row>
    <row r="39" spans="1:1" x14ac:dyDescent="0.25">
      <c r="A39" s="90"/>
    </row>
    <row r="40" spans="1:1" x14ac:dyDescent="0.25">
      <c r="A40" s="90"/>
    </row>
    <row r="41" spans="1:1" x14ac:dyDescent="0.25">
      <c r="A41" s="90"/>
    </row>
    <row r="42" spans="1:1" x14ac:dyDescent="0.25">
      <c r="A42" s="90"/>
    </row>
    <row r="43" spans="1:1" x14ac:dyDescent="0.25">
      <c r="A43" s="90"/>
    </row>
    <row r="44" spans="1:1" x14ac:dyDescent="0.25">
      <c r="A44" s="90"/>
    </row>
    <row r="45" spans="1:1" x14ac:dyDescent="0.25">
      <c r="A45" s="90"/>
    </row>
    <row r="46" spans="1:1" x14ac:dyDescent="0.25">
      <c r="A46" s="90"/>
    </row>
    <row r="47" spans="1:1" x14ac:dyDescent="0.25">
      <c r="A47" s="90"/>
    </row>
    <row r="48" spans="1:1" x14ac:dyDescent="0.25">
      <c r="A48" s="90"/>
    </row>
    <row r="49" spans="1:1" x14ac:dyDescent="0.25">
      <c r="A49" s="90"/>
    </row>
    <row r="50" spans="1:1" x14ac:dyDescent="0.25">
      <c r="A50" s="90"/>
    </row>
    <row r="51" spans="1:1" x14ac:dyDescent="0.25">
      <c r="A51" s="90"/>
    </row>
    <row r="52" spans="1:1" x14ac:dyDescent="0.25">
      <c r="A52" s="90"/>
    </row>
    <row r="53" spans="1:1" x14ac:dyDescent="0.25">
      <c r="A53" s="90"/>
    </row>
    <row r="54" spans="1:1" x14ac:dyDescent="0.25">
      <c r="A54" s="90"/>
    </row>
    <row r="55" spans="1:1" x14ac:dyDescent="0.25">
      <c r="A55" s="90"/>
    </row>
  </sheetData>
  <sheetProtection selectLockedCells="1"/>
  <mergeCells count="1">
    <mergeCell ref="C3:M3"/>
  </mergeCells>
  <phoneticPr fontId="0"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43"/>
  <sheetViews>
    <sheetView topLeftCell="A7" workbookViewId="0">
      <selection activeCell="L5" sqref="L5"/>
    </sheetView>
  </sheetViews>
  <sheetFormatPr defaultRowHeight="12.5" x14ac:dyDescent="0.25"/>
  <cols>
    <col min="2" max="2" width="17.54296875" customWidth="1"/>
  </cols>
  <sheetData>
    <row r="1" spans="2:29" ht="17.5" x14ac:dyDescent="0.25">
      <c r="B1" s="56"/>
    </row>
    <row r="2" spans="2:29" ht="65.25" customHeight="1" x14ac:dyDescent="0.25">
      <c r="B2" s="60"/>
      <c r="C2" s="53"/>
      <c r="D2" s="53"/>
      <c r="E2" s="53"/>
      <c r="F2" s="53"/>
      <c r="G2" s="53"/>
      <c r="H2" s="53"/>
      <c r="I2" s="53"/>
      <c r="J2" s="53"/>
      <c r="K2" s="53"/>
      <c r="L2" s="53"/>
      <c r="M2" s="53"/>
      <c r="N2" s="53"/>
      <c r="O2" s="53"/>
      <c r="P2" s="53"/>
      <c r="Q2" s="53"/>
      <c r="R2" s="53"/>
      <c r="S2" s="53"/>
      <c r="T2" s="53"/>
      <c r="U2" s="53"/>
      <c r="V2" s="53"/>
      <c r="W2" s="53"/>
      <c r="X2" s="53"/>
      <c r="Y2" s="53"/>
      <c r="Z2" s="53"/>
      <c r="AA2" s="53"/>
      <c r="AB2" s="53"/>
      <c r="AC2" s="53"/>
    </row>
    <row r="3" spans="2:29" ht="15.5" x14ac:dyDescent="0.25">
      <c r="B3" s="57"/>
    </row>
    <row r="4" spans="2:29" ht="15" x14ac:dyDescent="0.25">
      <c r="B4" s="61"/>
      <c r="C4" s="53"/>
      <c r="D4" s="53"/>
    </row>
    <row r="5" spans="2:29" ht="126" customHeight="1" x14ac:dyDescent="0.25">
      <c r="B5" s="60"/>
      <c r="C5" s="53"/>
      <c r="D5" s="53"/>
    </row>
    <row r="6" spans="2:29" ht="15.5" x14ac:dyDescent="0.25">
      <c r="B6" s="60"/>
      <c r="C6" s="53"/>
      <c r="D6" s="53"/>
    </row>
    <row r="7" spans="2:29" ht="15" x14ac:dyDescent="0.25">
      <c r="B7" s="61"/>
      <c r="C7" s="53"/>
      <c r="D7" s="53"/>
    </row>
    <row r="8" spans="2:29" ht="31.5" customHeight="1" x14ac:dyDescent="0.25">
      <c r="B8" s="60"/>
      <c r="C8" s="53"/>
      <c r="D8" s="53"/>
    </row>
    <row r="9" spans="2:29" ht="15" x14ac:dyDescent="0.25">
      <c r="B9" s="61"/>
      <c r="C9" s="53"/>
      <c r="D9" s="53"/>
    </row>
    <row r="10" spans="2:29" ht="15" x14ac:dyDescent="0.25">
      <c r="B10" s="61"/>
      <c r="C10" s="53"/>
      <c r="D10" s="53"/>
    </row>
    <row r="11" spans="2:29" ht="31.5" customHeight="1" x14ac:dyDescent="0.25">
      <c r="B11" s="60"/>
      <c r="C11" s="53"/>
      <c r="D11" s="53"/>
    </row>
    <row r="12" spans="2:29" ht="15" x14ac:dyDescent="0.25">
      <c r="B12" s="61"/>
      <c r="C12" s="53"/>
      <c r="D12" s="53"/>
    </row>
    <row r="13" spans="2:29" ht="78.75" customHeight="1" x14ac:dyDescent="0.25">
      <c r="B13" s="62"/>
      <c r="C13" s="53"/>
      <c r="D13" s="53"/>
      <c r="J13" s="69"/>
    </row>
    <row r="14" spans="2:29" ht="15.5" x14ac:dyDescent="0.25">
      <c r="B14" s="60"/>
      <c r="C14" s="53"/>
      <c r="D14" s="53"/>
      <c r="N14" s="24"/>
    </row>
    <row r="15" spans="2:29" ht="15.75" customHeight="1" x14ac:dyDescent="0.25">
      <c r="B15" s="62"/>
      <c r="C15" s="53"/>
      <c r="D15" s="53"/>
      <c r="J15" s="69"/>
    </row>
    <row r="16" spans="2:29" ht="15.75" customHeight="1" x14ac:dyDescent="0.25">
      <c r="B16" s="60"/>
      <c r="C16" s="53"/>
      <c r="D16" s="53"/>
    </row>
    <row r="17" spans="2:10" ht="15.5" x14ac:dyDescent="0.25">
      <c r="B17" s="62"/>
      <c r="C17" s="53"/>
      <c r="D17" s="53"/>
      <c r="J17" s="69"/>
    </row>
    <row r="18" spans="2:10" ht="47.25" customHeight="1" x14ac:dyDescent="0.25">
      <c r="B18" s="62"/>
      <c r="C18" s="53"/>
      <c r="D18" s="53"/>
    </row>
    <row r="19" spans="2:10" ht="15.5" x14ac:dyDescent="0.25">
      <c r="B19" s="63"/>
      <c r="C19" s="53"/>
      <c r="D19" s="53"/>
    </row>
    <row r="20" spans="2:10" ht="15.5" x14ac:dyDescent="0.25">
      <c r="B20" s="63"/>
      <c r="C20" s="53"/>
      <c r="D20" s="53"/>
    </row>
    <row r="21" spans="2:10" ht="15.5" x14ac:dyDescent="0.25">
      <c r="B21" s="63"/>
      <c r="C21" s="53"/>
      <c r="D21" s="53"/>
    </row>
    <row r="22" spans="2:10" ht="15.5" x14ac:dyDescent="0.25">
      <c r="B22" s="63"/>
      <c r="C22" s="53"/>
      <c r="D22" s="53"/>
    </row>
    <row r="23" spans="2:10" ht="15.5" x14ac:dyDescent="0.25">
      <c r="B23" s="60"/>
      <c r="C23" s="53"/>
      <c r="D23" s="53"/>
    </row>
    <row r="24" spans="2:10" ht="15.75" customHeight="1" x14ac:dyDescent="0.25">
      <c r="B24" s="62"/>
      <c r="C24" s="53"/>
      <c r="D24" s="53"/>
    </row>
    <row r="25" spans="2:10" ht="15.5" x14ac:dyDescent="0.25">
      <c r="B25" s="60"/>
      <c r="C25" s="53"/>
      <c r="D25" s="53"/>
    </row>
    <row r="26" spans="2:10" ht="15.5" x14ac:dyDescent="0.25">
      <c r="B26" s="62"/>
      <c r="C26" s="53"/>
      <c r="D26" s="53"/>
    </row>
    <row r="27" spans="2:10" ht="15.5" x14ac:dyDescent="0.25">
      <c r="B27" s="60"/>
      <c r="C27" s="53"/>
      <c r="D27" s="53"/>
    </row>
    <row r="28" spans="2:10" ht="15.5" x14ac:dyDescent="0.25">
      <c r="B28" s="62"/>
      <c r="C28" s="53"/>
      <c r="D28" s="53"/>
    </row>
    <row r="29" spans="2:10" ht="15.5" x14ac:dyDescent="0.25">
      <c r="B29" s="60"/>
      <c r="C29" s="53"/>
      <c r="D29" s="53"/>
    </row>
    <row r="30" spans="2:10" ht="15.75" customHeight="1" x14ac:dyDescent="0.25">
      <c r="B30" s="62"/>
      <c r="C30" s="53"/>
      <c r="D30" s="53"/>
    </row>
    <row r="31" spans="2:10" ht="15" x14ac:dyDescent="0.25">
      <c r="B31" s="61"/>
      <c r="C31" s="53"/>
      <c r="D31" s="53"/>
    </row>
    <row r="32" spans="2:10" ht="110.25" customHeight="1" x14ac:dyDescent="0.25">
      <c r="B32" s="62"/>
      <c r="C32" s="53"/>
      <c r="D32" s="53"/>
    </row>
    <row r="33" spans="2:6" ht="15.5" x14ac:dyDescent="0.25">
      <c r="B33" s="60"/>
      <c r="C33" s="53"/>
      <c r="D33" s="53"/>
    </row>
    <row r="34" spans="2:6" ht="31.5" customHeight="1" x14ac:dyDescent="0.25">
      <c r="B34" s="62"/>
      <c r="C34" s="53"/>
      <c r="D34" s="53"/>
    </row>
    <row r="35" spans="2:6" ht="15.5" x14ac:dyDescent="0.25">
      <c r="B35" s="60"/>
      <c r="C35" s="53"/>
      <c r="D35" s="53"/>
    </row>
    <row r="36" spans="2:6" ht="15.5" x14ac:dyDescent="0.25">
      <c r="B36" s="62"/>
      <c r="C36" s="53"/>
      <c r="D36" s="53"/>
    </row>
    <row r="37" spans="2:6" ht="15.5" x14ac:dyDescent="0.25">
      <c r="B37" s="60"/>
      <c r="C37" s="53"/>
      <c r="D37" s="53"/>
    </row>
    <row r="38" spans="2:6" ht="15" x14ac:dyDescent="0.25">
      <c r="B38" s="53"/>
      <c r="C38" s="53"/>
      <c r="D38" s="61"/>
      <c r="F38" s="58"/>
    </row>
    <row r="39" spans="2:6" ht="15.5" x14ac:dyDescent="0.25">
      <c r="B39" s="60"/>
      <c r="C39" s="64"/>
      <c r="D39" s="53"/>
      <c r="F39" s="59"/>
    </row>
    <row r="40" spans="2:6" ht="15.5" x14ac:dyDescent="0.25">
      <c r="B40" s="60"/>
      <c r="C40" s="53"/>
      <c r="D40" s="64"/>
      <c r="F40" s="59"/>
    </row>
    <row r="41" spans="2:6" ht="15.5" x14ac:dyDescent="0.25">
      <c r="B41" s="60"/>
      <c r="C41" s="53"/>
      <c r="D41" s="64"/>
      <c r="F41" s="59"/>
    </row>
    <row r="42" spans="2:6" ht="15.5" x14ac:dyDescent="0.25">
      <c r="B42" s="60"/>
      <c r="C42" s="62"/>
      <c r="D42" s="62"/>
    </row>
    <row r="43" spans="2:6" ht="15.5" x14ac:dyDescent="0.25">
      <c r="B43" s="60"/>
      <c r="C43" s="53"/>
      <c r="D43" s="64"/>
      <c r="F43" s="5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Personnel</vt:lpstr>
      <vt:lpstr>Summary</vt:lpstr>
      <vt:lpstr>Budget Narrative</vt:lpstr>
      <vt:lpstr>Budget Justification</vt:lpstr>
      <vt:lpstr>Budget Guidance</vt:lpstr>
      <vt:lpstr>'Budget Guidance'!_Hlk500507784</vt:lpstr>
      <vt:lpstr>'Budget Justification'!Print_Area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Freeman, Elizabeth</cp:lastModifiedBy>
  <cp:lastPrinted>2018-11-28T16:14:50Z</cp:lastPrinted>
  <dcterms:created xsi:type="dcterms:W3CDTF">2010-08-09T14:32:46Z</dcterms:created>
  <dcterms:modified xsi:type="dcterms:W3CDTF">2018-12-10T22:25:39Z</dcterms:modified>
</cp:coreProperties>
</file>